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tuzD01\Downloads\"/>
    </mc:Choice>
  </mc:AlternateContent>
  <xr:revisionPtr revIDLastSave="0" documentId="13_ncr:1_{82249067-49E1-4B66-8A61-EC5EBA095A76}" xr6:coauthVersionLast="47" xr6:coauthVersionMax="47" xr10:uidLastSave="{00000000-0000-0000-0000-000000000000}"/>
  <bookViews>
    <workbookView xWindow="-120" yWindow="-120" windowWidth="28290" windowHeight="16440" tabRatio="521" firstSheet="1" activeTab="4" xr2:uid="{00000000-000D-0000-FFFF-FFFF00000000}"/>
  </bookViews>
  <sheets>
    <sheet name="Nejmladší_0-3" sheetId="2" r:id="rId1"/>
    <sheet name="CH_4-6" sheetId="3" r:id="rId2"/>
    <sheet name="D_4-6" sheetId="4" r:id="rId3"/>
    <sheet name="Chlapci_7-9" sheetId="5" r:id="rId4"/>
    <sheet name="Divky_7-9" sheetId="6" r:id="rId5"/>
    <sheet name="Chlapci_10-13" sheetId="7" r:id="rId6"/>
    <sheet name="Divky_10-13" sheetId="8" r:id="rId7"/>
  </sheets>
  <definedNames>
    <definedName name="_xlnm._FilterDatabase" localSheetId="2" hidden="1">'D_4-6'!#REF!</definedName>
    <definedName name="_xlnm._FilterDatabase" localSheetId="6" hidden="1">'Divky_10-13'!#REF!</definedName>
    <definedName name="_xlnm._FilterDatabase" localSheetId="4" hidden="1">'Divky_7-9'!#REF!</definedName>
    <definedName name="_xlnm._FilterDatabase" localSheetId="1" hidden="1">'CH_4-6'!#REF!</definedName>
    <definedName name="_xlnm._FilterDatabase" localSheetId="5" hidden="1">'Chlapci_10-13'!#REF!</definedName>
    <definedName name="_xlnm._FilterDatabase" localSheetId="3" hidden="1">'Chlapci_7-9'!#REF!</definedName>
    <definedName name="_xlnm._FilterDatabase" localSheetId="0" hidden="1">'Nejmladší_0-3'!#REF!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" l="1"/>
  <c r="J10" i="2"/>
  <c r="K10" i="2"/>
  <c r="J11" i="2"/>
  <c r="K11" i="2"/>
  <c r="K13" i="2"/>
  <c r="J14" i="2"/>
  <c r="K14" i="2"/>
  <c r="J9" i="2"/>
  <c r="K9" i="2"/>
  <c r="K12" i="2"/>
  <c r="J12" i="2"/>
  <c r="G3" i="8"/>
  <c r="E3" i="8"/>
  <c r="C3" i="8"/>
  <c r="G2" i="8"/>
  <c r="E2" i="8"/>
  <c r="C2" i="8"/>
  <c r="G3" i="7"/>
  <c r="E3" i="7"/>
  <c r="C3" i="7"/>
  <c r="G2" i="7"/>
  <c r="K9" i="7" s="1"/>
  <c r="E2" i="7"/>
  <c r="J9" i="7" s="1"/>
  <c r="C2" i="7"/>
  <c r="I9" i="7" s="1"/>
  <c r="G3" i="6"/>
  <c r="E3" i="6"/>
  <c r="C3" i="6"/>
  <c r="G2" i="6"/>
  <c r="K11" i="6" s="1"/>
  <c r="E2" i="6"/>
  <c r="J14" i="6" s="1"/>
  <c r="C2" i="6"/>
  <c r="I10" i="6" s="1"/>
  <c r="G3" i="5"/>
  <c r="E3" i="5"/>
  <c r="C3" i="5"/>
  <c r="G2" i="5"/>
  <c r="E2" i="5"/>
  <c r="C2" i="5"/>
  <c r="G3" i="4"/>
  <c r="E3" i="4"/>
  <c r="C3" i="4"/>
  <c r="G2" i="4"/>
  <c r="K19" i="4" s="1"/>
  <c r="E2" i="4"/>
  <c r="J19" i="4" s="1"/>
  <c r="C2" i="4"/>
  <c r="I19" i="4" s="1"/>
  <c r="G3" i="3"/>
  <c r="E3" i="3"/>
  <c r="C3" i="3"/>
  <c r="G2" i="3"/>
  <c r="E2" i="3"/>
  <c r="C2" i="3"/>
  <c r="G3" i="2"/>
  <c r="E3" i="2"/>
  <c r="C3" i="2"/>
  <c r="C2" i="2"/>
  <c r="I13" i="2" l="1"/>
  <c r="L13" i="2" s="1"/>
  <c r="I10" i="2"/>
  <c r="L10" i="2" s="1"/>
  <c r="I14" i="2"/>
  <c r="L14" i="2" s="1"/>
  <c r="I12" i="2"/>
  <c r="I11" i="2"/>
  <c r="I9" i="2"/>
  <c r="L9" i="2" s="1"/>
  <c r="L11" i="2"/>
  <c r="L19" i="4"/>
  <c r="L9" i="7"/>
  <c r="J14" i="4"/>
  <c r="J10" i="4"/>
  <c r="J9" i="4"/>
  <c r="K9" i="4"/>
  <c r="J18" i="4"/>
  <c r="K13" i="6"/>
  <c r="K10" i="6"/>
  <c r="J11" i="6"/>
  <c r="J13" i="6"/>
  <c r="J10" i="6"/>
  <c r="J16" i="6"/>
  <c r="J17" i="6"/>
  <c r="K17" i="6"/>
  <c r="K14" i="6"/>
  <c r="J15" i="6"/>
  <c r="J12" i="6"/>
  <c r="K15" i="6"/>
  <c r="J9" i="6"/>
  <c r="K10" i="4"/>
  <c r="K18" i="4"/>
  <c r="K11" i="4"/>
  <c r="K15" i="4"/>
  <c r="K16" i="4"/>
  <c r="K14" i="4"/>
  <c r="K12" i="4"/>
  <c r="J15" i="4"/>
  <c r="J12" i="4"/>
  <c r="J16" i="4"/>
  <c r="J11" i="4"/>
  <c r="I10" i="4"/>
  <c r="I12" i="4"/>
  <c r="I18" i="4"/>
  <c r="I11" i="4"/>
  <c r="I9" i="4"/>
  <c r="I15" i="4"/>
  <c r="I14" i="4"/>
  <c r="I16" i="4"/>
  <c r="K11" i="3"/>
  <c r="K12" i="3"/>
  <c r="K13" i="3"/>
  <c r="K14" i="3"/>
  <c r="K9" i="3"/>
  <c r="K12" i="6"/>
  <c r="I13" i="6"/>
  <c r="K16" i="6"/>
  <c r="I9" i="6"/>
  <c r="I12" i="6"/>
  <c r="I11" i="6"/>
  <c r="I17" i="6"/>
  <c r="I16" i="6"/>
  <c r="I15" i="6"/>
  <c r="K9" i="6"/>
  <c r="I14" i="6"/>
  <c r="I11" i="8"/>
  <c r="J12" i="3"/>
  <c r="I9" i="3"/>
  <c r="J9" i="3"/>
  <c r="I12" i="3"/>
  <c r="J11" i="3"/>
  <c r="I15" i="3"/>
  <c r="J15" i="3"/>
  <c r="K15" i="3"/>
  <c r="I11" i="3"/>
  <c r="I17" i="4"/>
  <c r="I13" i="4"/>
  <c r="I13" i="8"/>
  <c r="J13" i="8"/>
  <c r="J10" i="8"/>
  <c r="J14" i="8"/>
  <c r="K11" i="5"/>
  <c r="I16" i="3"/>
  <c r="I13" i="3"/>
  <c r="I14" i="3"/>
  <c r="I14" i="8"/>
  <c r="I12" i="8"/>
  <c r="I15" i="8"/>
  <c r="I10" i="8"/>
  <c r="I9" i="8"/>
  <c r="J12" i="7"/>
  <c r="I12" i="7"/>
  <c r="J10" i="7"/>
  <c r="J11" i="7"/>
  <c r="I10" i="7"/>
  <c r="I11" i="7"/>
  <c r="J14" i="7"/>
  <c r="J13" i="7"/>
  <c r="I14" i="7"/>
  <c r="I13" i="7"/>
  <c r="I20" i="6"/>
  <c r="I19" i="6"/>
  <c r="I18" i="6"/>
  <c r="J12" i="5"/>
  <c r="K10" i="5"/>
  <c r="J10" i="5"/>
  <c r="J9" i="5"/>
  <c r="J11" i="5"/>
  <c r="I10" i="3"/>
  <c r="J13" i="3"/>
  <c r="K10" i="3"/>
  <c r="J10" i="3"/>
  <c r="K14" i="8"/>
  <c r="K10" i="8"/>
  <c r="K13" i="8"/>
  <c r="K11" i="8"/>
  <c r="K9" i="8"/>
  <c r="K15" i="8"/>
  <c r="K12" i="8"/>
  <c r="J11" i="8"/>
  <c r="J9" i="8"/>
  <c r="J15" i="8"/>
  <c r="J12" i="8"/>
  <c r="K10" i="7"/>
  <c r="K11" i="7"/>
  <c r="K14" i="7"/>
  <c r="K12" i="7"/>
  <c r="K13" i="7"/>
  <c r="K20" i="6"/>
  <c r="J20" i="6"/>
  <c r="K18" i="6"/>
  <c r="K19" i="6"/>
  <c r="J18" i="6"/>
  <c r="J19" i="6"/>
  <c r="I11" i="5"/>
  <c r="I10" i="5"/>
  <c r="K9" i="5"/>
  <c r="K12" i="5"/>
  <c r="I9" i="5"/>
  <c r="I12" i="5"/>
  <c r="K17" i="4"/>
  <c r="K13" i="4"/>
  <c r="J17" i="4"/>
  <c r="J13" i="4"/>
  <c r="K16" i="3"/>
  <c r="J16" i="3"/>
  <c r="J14" i="3"/>
  <c r="L11" i="6" l="1"/>
  <c r="L10" i="6"/>
  <c r="L15" i="6"/>
  <c r="L13" i="6"/>
  <c r="L9" i="3"/>
  <c r="L12" i="3"/>
  <c r="L10" i="4"/>
  <c r="L16" i="4"/>
  <c r="L13" i="4"/>
  <c r="L9" i="4"/>
  <c r="L17" i="6"/>
  <c r="L14" i="6"/>
  <c r="L9" i="6"/>
  <c r="L12" i="6"/>
  <c r="L16" i="6"/>
  <c r="L18" i="4"/>
  <c r="L15" i="4"/>
  <c r="L14" i="4"/>
  <c r="L12" i="4"/>
  <c r="L11" i="4"/>
  <c r="L15" i="3"/>
  <c r="L11" i="3"/>
  <c r="L11" i="8"/>
  <c r="L13" i="7"/>
  <c r="L17" i="4"/>
  <c r="L12" i="8"/>
  <c r="L13" i="8"/>
  <c r="L14" i="8"/>
  <c r="L10" i="8"/>
  <c r="L10" i="5"/>
  <c r="L11" i="7"/>
  <c r="L18" i="6"/>
  <c r="L20" i="6"/>
  <c r="L14" i="7"/>
  <c r="L12" i="7"/>
  <c r="L10" i="7"/>
  <c r="L19" i="6"/>
  <c r="L16" i="3"/>
  <c r="L14" i="3"/>
  <c r="L9" i="8"/>
  <c r="L15" i="8"/>
  <c r="L9" i="5"/>
  <c r="L12" i="5"/>
  <c r="L11" i="5"/>
  <c r="L10" i="3"/>
  <c r="L13" i="3"/>
  <c r="L12" i="2"/>
</calcChain>
</file>

<file path=xl/sharedStrings.xml><?xml version="1.0" encoding="utf-8"?>
<sst xmlns="http://schemas.openxmlformats.org/spreadsheetml/2006/main" count="236" uniqueCount="81">
  <si>
    <t>Body</t>
  </si>
  <si>
    <t xml:space="preserve">CELKEM </t>
  </si>
  <si>
    <t>BODY</t>
  </si>
  <si>
    <t>POŘADÍ</t>
  </si>
  <si>
    <t>Minimum</t>
  </si>
  <si>
    <t>Maximum</t>
  </si>
  <si>
    <t>Jméno a přijmení</t>
  </si>
  <si>
    <t>Kategorie:</t>
  </si>
  <si>
    <t>Výkony - pro hodnocení</t>
  </si>
  <si>
    <t>čas</t>
  </si>
  <si>
    <t>goly</t>
  </si>
  <si>
    <t>body</t>
  </si>
  <si>
    <t>Body za časy, skoky</t>
  </si>
  <si>
    <t>Rychlobruslení</t>
  </si>
  <si>
    <t>Hokej branky</t>
  </si>
  <si>
    <t>Biatlon čas</t>
  </si>
  <si>
    <t>Biatlon střelba</t>
  </si>
  <si>
    <t>Lyže běh</t>
  </si>
  <si>
    <t>Nejmladší</t>
  </si>
  <si>
    <t>curling</t>
  </si>
  <si>
    <t>Dívky 4-6</t>
  </si>
  <si>
    <t>dívky 7-9</t>
  </si>
  <si>
    <t>chlapci 10-13</t>
  </si>
  <si>
    <t>dívky 10-13</t>
  </si>
  <si>
    <t>chlapci 4-6</t>
  </si>
  <si>
    <t>chlapci 7-9</t>
  </si>
  <si>
    <t>Rozsypal Filip</t>
  </si>
  <si>
    <t>Rozsypal David</t>
  </si>
  <si>
    <t>Kategorie:17</t>
  </si>
  <si>
    <t>Worovková Štěpánka</t>
  </si>
  <si>
    <t>piskač jakub</t>
  </si>
  <si>
    <t>šimáčková marie</t>
  </si>
  <si>
    <t>drechslerová eva</t>
  </si>
  <si>
    <t>biliv alex</t>
  </si>
  <si>
    <t>mušin tony</t>
  </si>
  <si>
    <t>kunová veronika</t>
  </si>
  <si>
    <t>kuželová maja</t>
  </si>
  <si>
    <t>žižková ema</t>
  </si>
  <si>
    <t>huntoon emma</t>
  </si>
  <si>
    <t>stolmyi miky</t>
  </si>
  <si>
    <t>kozák štěpán</t>
  </si>
  <si>
    <t>mojžiš jakub</t>
  </si>
  <si>
    <t>kozák šimon</t>
  </si>
  <si>
    <t>worofková anežka</t>
  </si>
  <si>
    <t>špejzlová tonča</t>
  </si>
  <si>
    <t>mušin olík</t>
  </si>
  <si>
    <t>stolnyi amalka</t>
  </si>
  <si>
    <t>huntoon lili</t>
  </si>
  <si>
    <t>mojžíšová lili</t>
  </si>
  <si>
    <t>Kolouch Honzík</t>
  </si>
  <si>
    <t>horák jiří</t>
  </si>
  <si>
    <t>peševcská kristýnka</t>
  </si>
  <si>
    <t>peševská emma</t>
  </si>
  <si>
    <t>machat pavel</t>
  </si>
  <si>
    <t>šašek benedikt</t>
  </si>
  <si>
    <t>šašková beata</t>
  </si>
  <si>
    <t>staněk štěpán</t>
  </si>
  <si>
    <t>hovorka jan</t>
  </si>
  <si>
    <t>zbožínková kristýna</t>
  </si>
  <si>
    <t>thurrová julie</t>
  </si>
  <si>
    <t>hovorková beata</t>
  </si>
  <si>
    <t>hájková veronika</t>
  </si>
  <si>
    <t>hájková zuzana</t>
  </si>
  <si>
    <t>kuthanová ellen</t>
  </si>
  <si>
    <t>žeberová lada</t>
  </si>
  <si>
    <t>tekula sam</t>
  </si>
  <si>
    <t>novotná iza</t>
  </si>
  <si>
    <t>novotná saša</t>
  </si>
  <si>
    <t>tekulová sofie</t>
  </si>
  <si>
    <t>horáková marta</t>
  </si>
  <si>
    <t>doležal jonáš</t>
  </si>
  <si>
    <t>mulačová anička</t>
  </si>
  <si>
    <t>holá lucie</t>
  </si>
  <si>
    <t>mulnač jakub</t>
  </si>
  <si>
    <t>kotyza david</t>
  </si>
  <si>
    <t>kotyzová eliška</t>
  </si>
  <si>
    <t>peková anička</t>
  </si>
  <si>
    <t>danda ben</t>
  </si>
  <si>
    <t>kolka adam</t>
  </si>
  <si>
    <t>kolka matzýsek</t>
  </si>
  <si>
    <t>kuthanová kája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</si>
</sst>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9C65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9C6500"/>
      <name val="Times New Roman"/>
      <family val="1"/>
      <charset val="238"/>
    </font>
    <font>
      <sz val="11"/>
      <color rgb="FF006100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2" fontId="5" fillId="3" borderId="1" xfId="2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horizontal="center"/>
    </xf>
    <xf numFmtId="2" fontId="5" fillId="6" borderId="0" xfId="2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6" borderId="1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</cellXfs>
  <cellStyles count="3">
    <cellStyle name="Neutrální" xfId="2" builtinId="28"/>
    <cellStyle name="Normální" xfId="0" builtinId="0"/>
    <cellStyle name="Správně" xfId="1" builtinId="26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zoomScale="150" zoomScaleNormal="150" workbookViewId="0">
      <selection activeCell="H20" sqref="H20"/>
    </sheetView>
  </sheetViews>
  <sheetFormatPr defaultRowHeight="15" x14ac:dyDescent="0.25"/>
  <cols>
    <col min="1" max="1" width="4.875" style="1" customWidth="1"/>
    <col min="2" max="2" width="27" style="1" customWidth="1"/>
    <col min="3" max="5" width="9.625" style="2" customWidth="1"/>
    <col min="6" max="6" width="10.625" style="2" customWidth="1"/>
    <col min="7" max="12" width="9.625" style="2" customWidth="1"/>
    <col min="13" max="13" width="11.75" style="2" customWidth="1"/>
    <col min="14" max="15" width="9.625" style="2" customWidth="1"/>
    <col min="16" max="16" width="17.125" style="2" customWidth="1"/>
    <col min="17" max="17" width="10.375" style="2" customWidth="1"/>
    <col min="18" max="16384" width="9" style="2"/>
  </cols>
  <sheetData>
    <row r="1" spans="1:13" ht="16.5" thickBot="1" x14ac:dyDescent="0.3">
      <c r="B1" s="8" t="s">
        <v>7</v>
      </c>
      <c r="C1" s="9" t="s">
        <v>18</v>
      </c>
      <c r="D1" s="10"/>
      <c r="H1"/>
    </row>
    <row r="2" spans="1:13" ht="15.75" x14ac:dyDescent="0.25">
      <c r="B2" s="1" t="s">
        <v>4</v>
      </c>
      <c r="C2" s="3">
        <f>MIN(C9:C12)</f>
        <v>48</v>
      </c>
      <c r="D2"/>
      <c r="E2" s="3">
        <v>1</v>
      </c>
      <c r="F2"/>
      <c r="G2" s="3">
        <v>1</v>
      </c>
      <c r="H2"/>
      <c r="I2" s="1"/>
      <c r="J2" s="1"/>
      <c r="K2" s="1"/>
      <c r="L2" s="13"/>
    </row>
    <row r="3" spans="1:13" ht="15.75" x14ac:dyDescent="0.25">
      <c r="B3" s="1" t="s">
        <v>5</v>
      </c>
      <c r="C3" s="3">
        <f>MAX(C9:C12)</f>
        <v>120</v>
      </c>
      <c r="D3"/>
      <c r="E3" s="3">
        <f>MAX(E9:E12)</f>
        <v>84</v>
      </c>
      <c r="F3"/>
      <c r="G3" s="3">
        <f>MAX(G9:G12)</f>
        <v>97</v>
      </c>
      <c r="H3"/>
      <c r="I3" s="1"/>
      <c r="J3" s="1"/>
      <c r="K3" s="1"/>
      <c r="L3" s="13"/>
    </row>
    <row r="4" spans="1:13" x14ac:dyDescent="0.25">
      <c r="B4" s="1" t="s">
        <v>0</v>
      </c>
      <c r="C4" s="1">
        <v>35</v>
      </c>
      <c r="D4" s="1"/>
      <c r="E4" s="1">
        <v>35</v>
      </c>
      <c r="F4" s="1"/>
      <c r="G4" s="1">
        <v>30</v>
      </c>
      <c r="H4" s="1"/>
      <c r="I4" s="1"/>
      <c r="J4" s="1"/>
      <c r="K4" s="1"/>
    </row>
    <row r="5" spans="1:13" x14ac:dyDescent="0.25">
      <c r="C5" s="1"/>
      <c r="D5" s="1">
        <v>5</v>
      </c>
      <c r="E5" s="1"/>
      <c r="F5" s="1">
        <v>15</v>
      </c>
      <c r="H5" s="1">
        <v>5</v>
      </c>
      <c r="I5" s="1"/>
      <c r="J5" s="1"/>
      <c r="K5" s="1"/>
    </row>
    <row r="6" spans="1:13" x14ac:dyDescent="0.25">
      <c r="A6" s="15"/>
      <c r="B6" s="15"/>
      <c r="C6" s="22" t="s">
        <v>8</v>
      </c>
      <c r="D6" s="23"/>
      <c r="E6" s="23"/>
      <c r="F6" s="23"/>
      <c r="G6" s="23"/>
      <c r="H6" s="23"/>
      <c r="I6" s="24"/>
      <c r="J6" s="25"/>
      <c r="K6" s="25"/>
      <c r="L6" s="4" t="s">
        <v>1</v>
      </c>
      <c r="M6" s="16" t="s">
        <v>3</v>
      </c>
    </row>
    <row r="7" spans="1:13" x14ac:dyDescent="0.25">
      <c r="A7" s="15"/>
      <c r="B7" s="15"/>
      <c r="C7" s="19" t="s">
        <v>9</v>
      </c>
      <c r="D7" s="19" t="s">
        <v>10</v>
      </c>
      <c r="E7" s="19" t="s">
        <v>9</v>
      </c>
      <c r="F7" s="19" t="s">
        <v>11</v>
      </c>
      <c r="G7" s="19" t="s">
        <v>9</v>
      </c>
      <c r="H7" s="19" t="s">
        <v>11</v>
      </c>
      <c r="I7" s="24" t="s">
        <v>12</v>
      </c>
      <c r="J7" s="25"/>
      <c r="K7" s="25"/>
      <c r="L7" s="4"/>
      <c r="M7" s="16"/>
    </row>
    <row r="8" spans="1:13" ht="29.25" x14ac:dyDescent="0.25">
      <c r="A8" s="4"/>
      <c r="B8" s="4" t="s">
        <v>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17</v>
      </c>
      <c r="H8" s="11" t="s">
        <v>19</v>
      </c>
      <c r="I8" s="14" t="s">
        <v>13</v>
      </c>
      <c r="J8" s="14" t="s">
        <v>15</v>
      </c>
      <c r="K8" s="14" t="s">
        <v>17</v>
      </c>
      <c r="L8" s="4" t="s">
        <v>2</v>
      </c>
      <c r="M8" s="5"/>
    </row>
    <row r="9" spans="1:13" x14ac:dyDescent="0.25">
      <c r="A9" s="4">
        <v>6</v>
      </c>
      <c r="B9" s="17" t="s">
        <v>79</v>
      </c>
      <c r="C9" s="12">
        <v>48</v>
      </c>
      <c r="D9" s="12">
        <v>4</v>
      </c>
      <c r="E9" s="12">
        <v>84</v>
      </c>
      <c r="F9" s="12">
        <v>7</v>
      </c>
      <c r="G9" s="12">
        <v>70</v>
      </c>
      <c r="H9" s="12">
        <v>1</v>
      </c>
      <c r="I9" s="12">
        <f t="shared" ref="I9:I14" si="0">$C$2/C9*$C$4</f>
        <v>35</v>
      </c>
      <c r="J9" s="12">
        <f t="shared" ref="J9:J14" si="1">$E$2/E9*$E$4</f>
        <v>0.41666666666666663</v>
      </c>
      <c r="K9" s="12">
        <f t="shared" ref="K9:K14" si="2">$G$2/G9*$G$4</f>
        <v>0.42857142857142855</v>
      </c>
      <c r="L9" s="6">
        <f t="shared" ref="L9:L14" si="3">D9+F9+I9+J9+K9+H9</f>
        <v>47.845238095238095</v>
      </c>
      <c r="M9" s="7">
        <v>1</v>
      </c>
    </row>
    <row r="10" spans="1:13" x14ac:dyDescent="0.25">
      <c r="A10" s="4">
        <v>2</v>
      </c>
      <c r="B10" s="17" t="s">
        <v>64</v>
      </c>
      <c r="C10" s="12">
        <v>90</v>
      </c>
      <c r="D10" s="12">
        <v>1</v>
      </c>
      <c r="E10" s="12">
        <v>71</v>
      </c>
      <c r="F10" s="12">
        <v>13</v>
      </c>
      <c r="G10" s="12">
        <v>72</v>
      </c>
      <c r="H10" s="12">
        <v>2</v>
      </c>
      <c r="I10" s="12">
        <f t="shared" si="0"/>
        <v>18.666666666666668</v>
      </c>
      <c r="J10" s="12">
        <f t="shared" si="1"/>
        <v>0.49295774647887325</v>
      </c>
      <c r="K10" s="12">
        <f t="shared" si="2"/>
        <v>0.41666666666666663</v>
      </c>
      <c r="L10" s="6">
        <f t="shared" si="3"/>
        <v>35.576291079812208</v>
      </c>
      <c r="M10" s="7">
        <v>2</v>
      </c>
    </row>
    <row r="11" spans="1:13" x14ac:dyDescent="0.25">
      <c r="A11" s="4">
        <v>3</v>
      </c>
      <c r="B11" s="17" t="s">
        <v>70</v>
      </c>
      <c r="C11" s="12">
        <v>110</v>
      </c>
      <c r="D11" s="12">
        <v>1</v>
      </c>
      <c r="E11" s="12">
        <v>61</v>
      </c>
      <c r="F11" s="12">
        <v>12</v>
      </c>
      <c r="G11" s="12">
        <v>97</v>
      </c>
      <c r="H11" s="12">
        <v>1</v>
      </c>
      <c r="I11" s="12">
        <f t="shared" si="0"/>
        <v>15.272727272727272</v>
      </c>
      <c r="J11" s="12">
        <f t="shared" si="1"/>
        <v>0.57377049180327877</v>
      </c>
      <c r="K11" s="12">
        <f t="shared" si="2"/>
        <v>0.30927835051546393</v>
      </c>
      <c r="L11" s="6">
        <f t="shared" si="3"/>
        <v>30.155776115046017</v>
      </c>
      <c r="M11" s="7">
        <v>3</v>
      </c>
    </row>
    <row r="12" spans="1:13" x14ac:dyDescent="0.25">
      <c r="A12" s="4">
        <v>1</v>
      </c>
      <c r="B12" s="17" t="s">
        <v>26</v>
      </c>
      <c r="C12" s="12">
        <v>120</v>
      </c>
      <c r="D12" s="12">
        <v>1</v>
      </c>
      <c r="E12" s="12">
        <v>59</v>
      </c>
      <c r="F12" s="12">
        <v>11</v>
      </c>
      <c r="G12" s="12">
        <v>59</v>
      </c>
      <c r="H12" s="12">
        <v>3</v>
      </c>
      <c r="I12" s="12">
        <f t="shared" si="0"/>
        <v>14</v>
      </c>
      <c r="J12" s="12">
        <f t="shared" si="1"/>
        <v>0.59322033898305082</v>
      </c>
      <c r="K12" s="12">
        <f t="shared" si="2"/>
        <v>0.50847457627118642</v>
      </c>
      <c r="L12" s="6">
        <f t="shared" si="3"/>
        <v>30.101694915254239</v>
      </c>
      <c r="M12" s="7">
        <v>4</v>
      </c>
    </row>
    <row r="13" spans="1:13" x14ac:dyDescent="0.25">
      <c r="A13" s="4">
        <v>4</v>
      </c>
      <c r="B13" s="17" t="s">
        <v>73</v>
      </c>
      <c r="C13" s="12">
        <v>57</v>
      </c>
      <c r="D13" s="12">
        <v>1</v>
      </c>
      <c r="E13" s="12">
        <v>0</v>
      </c>
      <c r="F13" s="12">
        <v>0</v>
      </c>
      <c r="G13" s="12">
        <v>0</v>
      </c>
      <c r="H13" s="12">
        <v>2</v>
      </c>
      <c r="I13" s="12">
        <f t="shared" si="0"/>
        <v>29.473684210526315</v>
      </c>
      <c r="J13" s="12" t="e">
        <f t="shared" si="1"/>
        <v>#DIV/0!</v>
      </c>
      <c r="K13" s="12" t="e">
        <f t="shared" si="2"/>
        <v>#DIV/0!</v>
      </c>
      <c r="L13" s="6" t="e">
        <f t="shared" si="3"/>
        <v>#DIV/0!</v>
      </c>
      <c r="M13" s="7"/>
    </row>
    <row r="14" spans="1:13" x14ac:dyDescent="0.25">
      <c r="A14" s="4">
        <v>5</v>
      </c>
      <c r="B14" s="17" t="s">
        <v>74</v>
      </c>
      <c r="C14" s="12">
        <v>0</v>
      </c>
      <c r="D14" s="12">
        <v>1</v>
      </c>
      <c r="E14" s="12">
        <v>72</v>
      </c>
      <c r="F14" s="12">
        <v>4</v>
      </c>
      <c r="G14" s="12">
        <v>0</v>
      </c>
      <c r="H14" s="12">
        <v>2</v>
      </c>
      <c r="I14" s="12" t="e">
        <f t="shared" si="0"/>
        <v>#DIV/0!</v>
      </c>
      <c r="J14" s="12">
        <f t="shared" si="1"/>
        <v>0.4861111111111111</v>
      </c>
      <c r="K14" s="12" t="e">
        <f t="shared" si="2"/>
        <v>#DIV/0!</v>
      </c>
      <c r="L14" s="6" t="e">
        <f t="shared" si="3"/>
        <v>#DIV/0!</v>
      </c>
      <c r="M14" s="7"/>
    </row>
  </sheetData>
  <sortState xmlns:xlrd2="http://schemas.microsoft.com/office/spreadsheetml/2017/richdata2" ref="A9:M15">
    <sortCondition ref="M9:M15"/>
  </sortState>
  <mergeCells count="3">
    <mergeCell ref="C6:H6"/>
    <mergeCell ref="I6:K6"/>
    <mergeCell ref="I7:K7"/>
  </mergeCells>
  <pageMargins left="0.70866141732283472" right="0.70866141732283472" top="0.78740157480314965" bottom="0.78740157480314965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6"/>
  <sheetViews>
    <sheetView zoomScale="150" zoomScaleNormal="150" workbookViewId="0">
      <selection activeCell="B1" sqref="B1"/>
    </sheetView>
  </sheetViews>
  <sheetFormatPr defaultRowHeight="15" x14ac:dyDescent="0.25"/>
  <cols>
    <col min="1" max="1" width="4.875" style="1" customWidth="1"/>
    <col min="2" max="2" width="27" style="1" customWidth="1"/>
    <col min="3" max="3" width="15.75" style="2" customWidth="1"/>
    <col min="4" max="5" width="9.625" style="2" customWidth="1"/>
    <col min="6" max="6" width="10.625" style="2" customWidth="1"/>
    <col min="7" max="13" width="9.625" style="2" customWidth="1"/>
    <col min="14" max="15" width="9" style="2"/>
    <col min="16" max="16" width="17.125" style="2" bestFit="1" customWidth="1"/>
    <col min="17" max="16384" width="9" style="2"/>
  </cols>
  <sheetData>
    <row r="1" spans="1:13" ht="15.75" thickBot="1" x14ac:dyDescent="0.3">
      <c r="B1" s="8" t="s">
        <v>28</v>
      </c>
      <c r="C1" s="9" t="s">
        <v>24</v>
      </c>
      <c r="D1" s="10"/>
      <c r="H1" s="18"/>
    </row>
    <row r="2" spans="1:13" ht="15.75" x14ac:dyDescent="0.25">
      <c r="B2" s="1" t="s">
        <v>4</v>
      </c>
      <c r="C2" s="3">
        <f>MIN(C9:C16)</f>
        <v>21.89</v>
      </c>
      <c r="D2"/>
      <c r="E2" s="3">
        <f>MIN(E9:E16)</f>
        <v>36</v>
      </c>
      <c r="F2"/>
      <c r="G2" s="3">
        <f>MIN(G9:G16)</f>
        <v>17</v>
      </c>
      <c r="H2"/>
      <c r="I2" s="1"/>
      <c r="J2" s="1"/>
      <c r="K2" s="1"/>
      <c r="L2" s="13"/>
    </row>
    <row r="3" spans="1:13" ht="15.75" x14ac:dyDescent="0.25">
      <c r="B3" s="1" t="s">
        <v>5</v>
      </c>
      <c r="C3" s="3">
        <f>MAX(C9:C16)</f>
        <v>74</v>
      </c>
      <c r="D3"/>
      <c r="E3" s="3">
        <f>MAX(E9:E16)</f>
        <v>75</v>
      </c>
      <c r="F3"/>
      <c r="G3" s="3">
        <f>MAX(G9:G16)</f>
        <v>59</v>
      </c>
      <c r="H3"/>
      <c r="I3" s="1"/>
      <c r="J3" s="1"/>
      <c r="K3" s="1"/>
      <c r="L3" s="13"/>
    </row>
    <row r="4" spans="1:13" x14ac:dyDescent="0.25">
      <c r="B4" s="1" t="s">
        <v>0</v>
      </c>
      <c r="C4" s="1">
        <v>35</v>
      </c>
      <c r="D4" s="1"/>
      <c r="E4" s="1">
        <v>35</v>
      </c>
      <c r="F4" s="1"/>
      <c r="G4" s="1">
        <v>30</v>
      </c>
      <c r="H4" s="1"/>
      <c r="I4" s="1"/>
      <c r="J4" s="1"/>
      <c r="K4" s="1"/>
    </row>
    <row r="5" spans="1:13" x14ac:dyDescent="0.25">
      <c r="C5" s="1"/>
      <c r="D5" s="1">
        <v>5</v>
      </c>
      <c r="E5" s="1"/>
      <c r="F5" s="1">
        <v>15</v>
      </c>
      <c r="H5" s="1">
        <v>5</v>
      </c>
      <c r="I5" s="1"/>
      <c r="J5" s="1"/>
      <c r="K5" s="1"/>
    </row>
    <row r="6" spans="1:13" x14ac:dyDescent="0.25">
      <c r="A6" s="15"/>
      <c r="B6" s="15"/>
      <c r="C6" s="22" t="s">
        <v>8</v>
      </c>
      <c r="D6" s="23"/>
      <c r="E6" s="23"/>
      <c r="F6" s="23"/>
      <c r="G6" s="23"/>
      <c r="H6" s="23"/>
      <c r="I6" s="24"/>
      <c r="J6" s="25"/>
      <c r="K6" s="25"/>
      <c r="L6" s="4" t="s">
        <v>1</v>
      </c>
      <c r="M6" s="16" t="s">
        <v>3</v>
      </c>
    </row>
    <row r="7" spans="1:13" x14ac:dyDescent="0.25">
      <c r="A7" s="15"/>
      <c r="B7" s="15"/>
      <c r="C7" s="19" t="s">
        <v>9</v>
      </c>
      <c r="D7" s="19" t="s">
        <v>10</v>
      </c>
      <c r="E7" s="19" t="s">
        <v>9</v>
      </c>
      <c r="F7" s="19" t="s">
        <v>11</v>
      </c>
      <c r="G7" s="19" t="s">
        <v>9</v>
      </c>
      <c r="H7" s="19" t="s">
        <v>11</v>
      </c>
      <c r="I7" s="24" t="s">
        <v>12</v>
      </c>
      <c r="J7" s="25"/>
      <c r="K7" s="25"/>
      <c r="L7" s="4"/>
      <c r="M7" s="16"/>
    </row>
    <row r="8" spans="1:13" ht="29.25" x14ac:dyDescent="0.25">
      <c r="A8" s="4"/>
      <c r="B8" s="4" t="s">
        <v>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17</v>
      </c>
      <c r="H8" s="11" t="s">
        <v>19</v>
      </c>
      <c r="I8" s="14" t="s">
        <v>13</v>
      </c>
      <c r="J8" s="14" t="s">
        <v>15</v>
      </c>
      <c r="K8" s="14" t="s">
        <v>17</v>
      </c>
      <c r="L8" s="4" t="s">
        <v>2</v>
      </c>
      <c r="M8" s="5"/>
    </row>
    <row r="9" spans="1:13" x14ac:dyDescent="0.25">
      <c r="A9" s="4">
        <v>1</v>
      </c>
      <c r="B9" s="17" t="s">
        <v>54</v>
      </c>
      <c r="C9" s="12">
        <v>21.89</v>
      </c>
      <c r="D9" s="12">
        <v>4</v>
      </c>
      <c r="E9" s="12">
        <v>36</v>
      </c>
      <c r="F9" s="12">
        <v>12</v>
      </c>
      <c r="G9" s="12">
        <v>43</v>
      </c>
      <c r="H9" s="12">
        <v>1</v>
      </c>
      <c r="I9" s="12">
        <f t="shared" ref="I9:I16" si="0">$C$2/C9*$C$4</f>
        <v>35</v>
      </c>
      <c r="J9" s="12">
        <f t="shared" ref="J9:J16" si="1">$E$2/E9*$E$4</f>
        <v>35</v>
      </c>
      <c r="K9" s="12">
        <f t="shared" ref="K9:K16" si="2">$G$2/G9*$G$4</f>
        <v>11.86046511627907</v>
      </c>
      <c r="L9" s="6">
        <f t="shared" ref="L9:L16" si="3">D9+F9+I9+J9+K9+H9</f>
        <v>98.860465116279073</v>
      </c>
      <c r="M9" s="7">
        <v>1</v>
      </c>
    </row>
    <row r="10" spans="1:13" x14ac:dyDescent="0.25">
      <c r="A10" s="4">
        <v>2</v>
      </c>
      <c r="B10" s="17" t="s">
        <v>27</v>
      </c>
      <c r="C10" s="12">
        <v>31.57</v>
      </c>
      <c r="D10" s="12">
        <v>3</v>
      </c>
      <c r="E10" s="12">
        <v>48</v>
      </c>
      <c r="F10" s="12">
        <v>7</v>
      </c>
      <c r="G10" s="12">
        <v>17</v>
      </c>
      <c r="H10" s="12">
        <v>3</v>
      </c>
      <c r="I10" s="12">
        <f t="shared" si="0"/>
        <v>24.268292682926827</v>
      </c>
      <c r="J10" s="12">
        <f t="shared" si="1"/>
        <v>26.25</v>
      </c>
      <c r="K10" s="12">
        <f t="shared" si="2"/>
        <v>30</v>
      </c>
      <c r="L10" s="6">
        <f t="shared" si="3"/>
        <v>93.518292682926827</v>
      </c>
      <c r="M10" s="7">
        <v>2</v>
      </c>
    </row>
    <row r="11" spans="1:13" x14ac:dyDescent="0.25">
      <c r="A11" s="4">
        <v>3</v>
      </c>
      <c r="B11" s="17" t="s">
        <v>42</v>
      </c>
      <c r="C11" s="12">
        <v>42.53</v>
      </c>
      <c r="D11" s="12">
        <v>4</v>
      </c>
      <c r="E11" s="12">
        <v>53</v>
      </c>
      <c r="F11" s="12">
        <v>6</v>
      </c>
      <c r="G11" s="12">
        <v>18</v>
      </c>
      <c r="H11" s="12">
        <v>3</v>
      </c>
      <c r="I11" s="12">
        <f t="shared" si="0"/>
        <v>18.014342816835175</v>
      </c>
      <c r="J11" s="12">
        <f t="shared" si="1"/>
        <v>23.773584905660375</v>
      </c>
      <c r="K11" s="12">
        <f t="shared" si="2"/>
        <v>28.333333333333332</v>
      </c>
      <c r="L11" s="6">
        <f t="shared" si="3"/>
        <v>83.121261055828882</v>
      </c>
      <c r="M11" s="7">
        <v>3</v>
      </c>
    </row>
    <row r="12" spans="1:13" x14ac:dyDescent="0.25">
      <c r="A12" s="4">
        <v>4</v>
      </c>
      <c r="B12" s="17" t="s">
        <v>65</v>
      </c>
      <c r="C12" s="12">
        <v>47.72</v>
      </c>
      <c r="D12" s="12">
        <v>2</v>
      </c>
      <c r="E12" s="12">
        <v>45</v>
      </c>
      <c r="F12" s="12">
        <v>6</v>
      </c>
      <c r="G12" s="12">
        <v>32</v>
      </c>
      <c r="H12" s="12">
        <v>1</v>
      </c>
      <c r="I12" s="12">
        <f t="shared" si="0"/>
        <v>16.055113160100586</v>
      </c>
      <c r="J12" s="12">
        <f t="shared" si="1"/>
        <v>28</v>
      </c>
      <c r="K12" s="12">
        <f t="shared" si="2"/>
        <v>15.9375</v>
      </c>
      <c r="L12" s="6">
        <f t="shared" si="3"/>
        <v>68.992613160100589</v>
      </c>
      <c r="M12" s="7">
        <v>4</v>
      </c>
    </row>
    <row r="13" spans="1:13" x14ac:dyDescent="0.25">
      <c r="A13" s="4">
        <v>5</v>
      </c>
      <c r="B13" s="17" t="s">
        <v>77</v>
      </c>
      <c r="C13" s="12">
        <v>55.17</v>
      </c>
      <c r="D13" s="12">
        <v>1</v>
      </c>
      <c r="E13" s="12">
        <v>58</v>
      </c>
      <c r="F13" s="12">
        <v>10</v>
      </c>
      <c r="G13" s="12">
        <v>29</v>
      </c>
      <c r="H13" s="12">
        <v>1</v>
      </c>
      <c r="I13" s="12">
        <f t="shared" si="0"/>
        <v>13.887076309588544</v>
      </c>
      <c r="J13" s="12">
        <f t="shared" si="1"/>
        <v>21.724137931034484</v>
      </c>
      <c r="K13" s="12">
        <f t="shared" si="2"/>
        <v>17.586206896551722</v>
      </c>
      <c r="L13" s="6">
        <f t="shared" si="3"/>
        <v>65.197421137174757</v>
      </c>
      <c r="M13" s="7">
        <v>5</v>
      </c>
    </row>
    <row r="14" spans="1:13" x14ac:dyDescent="0.25">
      <c r="A14" s="4">
        <v>6</v>
      </c>
      <c r="B14" s="17" t="s">
        <v>78</v>
      </c>
      <c r="C14" s="12">
        <v>48</v>
      </c>
      <c r="D14" s="12">
        <v>4</v>
      </c>
      <c r="E14" s="12">
        <v>48</v>
      </c>
      <c r="F14" s="12">
        <v>6</v>
      </c>
      <c r="G14" s="12">
        <v>59</v>
      </c>
      <c r="H14" s="12">
        <v>3</v>
      </c>
      <c r="I14" s="12">
        <f t="shared" si="0"/>
        <v>15.961458333333333</v>
      </c>
      <c r="J14" s="12">
        <f t="shared" si="1"/>
        <v>26.25</v>
      </c>
      <c r="K14" s="12">
        <f t="shared" si="2"/>
        <v>8.6440677966101696</v>
      </c>
      <c r="L14" s="6">
        <f t="shared" si="3"/>
        <v>63.855526129943499</v>
      </c>
      <c r="M14" s="7">
        <v>6</v>
      </c>
    </row>
    <row r="15" spans="1:13" x14ac:dyDescent="0.25">
      <c r="A15" s="4">
        <v>7</v>
      </c>
      <c r="B15" s="17" t="s">
        <v>57</v>
      </c>
      <c r="C15" s="12">
        <v>74</v>
      </c>
      <c r="D15" s="12">
        <v>2</v>
      </c>
      <c r="E15" s="12">
        <v>40</v>
      </c>
      <c r="F15" s="12">
        <v>8</v>
      </c>
      <c r="G15" s="12">
        <v>55</v>
      </c>
      <c r="H15" s="12">
        <v>2</v>
      </c>
      <c r="I15" s="12">
        <f t="shared" si="0"/>
        <v>10.35337837837838</v>
      </c>
      <c r="J15" s="12">
        <f t="shared" si="1"/>
        <v>31.5</v>
      </c>
      <c r="K15" s="12">
        <f t="shared" si="2"/>
        <v>9.2727272727272734</v>
      </c>
      <c r="L15" s="6">
        <f t="shared" si="3"/>
        <v>63.126105651105654</v>
      </c>
      <c r="M15" s="7">
        <v>7</v>
      </c>
    </row>
    <row r="16" spans="1:13" x14ac:dyDescent="0.25">
      <c r="A16" s="4">
        <v>8</v>
      </c>
      <c r="B16" s="17" t="s">
        <v>49</v>
      </c>
      <c r="C16" s="12">
        <v>51.76</v>
      </c>
      <c r="D16" s="12">
        <v>3</v>
      </c>
      <c r="E16" s="12">
        <v>75</v>
      </c>
      <c r="F16" s="12">
        <v>3</v>
      </c>
      <c r="G16" s="12">
        <v>56</v>
      </c>
      <c r="H16" s="12">
        <v>2</v>
      </c>
      <c r="I16" s="12">
        <f t="shared" si="0"/>
        <v>14.801970633693973</v>
      </c>
      <c r="J16" s="12">
        <f t="shared" si="1"/>
        <v>16.8</v>
      </c>
      <c r="K16" s="12">
        <f t="shared" si="2"/>
        <v>9.1071428571428559</v>
      </c>
      <c r="L16" s="6">
        <f t="shared" si="3"/>
        <v>48.709113490836828</v>
      </c>
      <c r="M16" s="7">
        <v>8</v>
      </c>
    </row>
  </sheetData>
  <sortState xmlns:xlrd2="http://schemas.microsoft.com/office/spreadsheetml/2017/richdata2" ref="B9:L16">
    <sortCondition descending="1" ref="L9:L16"/>
  </sortState>
  <mergeCells count="3">
    <mergeCell ref="C6:H6"/>
    <mergeCell ref="I6:K6"/>
    <mergeCell ref="I7:K7"/>
  </mergeCells>
  <pageMargins left="0.70866141732283472" right="0.7086614173228347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3"/>
  <sheetViews>
    <sheetView zoomScale="150" zoomScaleNormal="150" workbookViewId="0">
      <selection activeCell="B1" sqref="B1"/>
    </sheetView>
  </sheetViews>
  <sheetFormatPr defaultRowHeight="15" x14ac:dyDescent="0.25"/>
  <cols>
    <col min="1" max="1" width="4.875" style="1" customWidth="1"/>
    <col min="2" max="2" width="27" style="1" customWidth="1"/>
    <col min="3" max="5" width="9.625" style="2" customWidth="1"/>
    <col min="6" max="6" width="10.625" style="2" customWidth="1"/>
    <col min="7" max="13" width="9.625" style="2" customWidth="1"/>
    <col min="14" max="15" width="9" style="2"/>
    <col min="16" max="16" width="19" style="2" customWidth="1"/>
    <col min="17" max="16384" width="9" style="2"/>
  </cols>
  <sheetData>
    <row r="1" spans="1:13" ht="15.75" thickBot="1" x14ac:dyDescent="0.3">
      <c r="B1" s="8" t="s">
        <v>7</v>
      </c>
      <c r="C1" s="9" t="s">
        <v>20</v>
      </c>
      <c r="D1" s="10"/>
      <c r="H1" s="18"/>
    </row>
    <row r="2" spans="1:13" ht="15.75" x14ac:dyDescent="0.25">
      <c r="B2" s="1" t="s">
        <v>4</v>
      </c>
      <c r="C2" s="3">
        <f>MIN(C9:C19)</f>
        <v>0</v>
      </c>
      <c r="D2"/>
      <c r="E2" s="3">
        <f>MIN(E9:E19)</f>
        <v>40</v>
      </c>
      <c r="F2"/>
      <c r="G2" s="3">
        <f>MIN(G9:G19)</f>
        <v>0</v>
      </c>
      <c r="H2"/>
      <c r="I2" s="1"/>
      <c r="J2" s="1"/>
      <c r="K2" s="1"/>
      <c r="L2" s="13"/>
    </row>
    <row r="3" spans="1:13" ht="15.75" x14ac:dyDescent="0.25">
      <c r="B3" s="1" t="s">
        <v>5</v>
      </c>
      <c r="C3" s="3">
        <f>MAX(C9:C19)</f>
        <v>145</v>
      </c>
      <c r="D3"/>
      <c r="E3" s="3">
        <f>MAX(E9:E19)</f>
        <v>84</v>
      </c>
      <c r="F3"/>
      <c r="G3" s="3">
        <f>MAX(G9:G19)</f>
        <v>92</v>
      </c>
      <c r="H3"/>
      <c r="I3" s="1"/>
      <c r="J3" s="1"/>
      <c r="K3" s="1"/>
      <c r="L3" s="13"/>
    </row>
    <row r="4" spans="1:13" x14ac:dyDescent="0.25">
      <c r="B4" s="1" t="s">
        <v>0</v>
      </c>
      <c r="C4" s="1">
        <v>35</v>
      </c>
      <c r="D4" s="1"/>
      <c r="E4" s="1">
        <v>35</v>
      </c>
      <c r="F4" s="1"/>
      <c r="G4" s="1">
        <v>30</v>
      </c>
      <c r="H4" s="1"/>
      <c r="I4" s="1"/>
      <c r="J4" s="1"/>
      <c r="K4" s="1"/>
    </row>
    <row r="5" spans="1:13" x14ac:dyDescent="0.25">
      <c r="C5" s="1"/>
      <c r="D5" s="1">
        <v>5</v>
      </c>
      <c r="E5" s="1"/>
      <c r="F5" s="1">
        <v>15</v>
      </c>
      <c r="H5" s="1">
        <v>5</v>
      </c>
      <c r="I5" s="1"/>
      <c r="J5" s="1"/>
      <c r="K5" s="1"/>
    </row>
    <row r="6" spans="1:13" x14ac:dyDescent="0.25">
      <c r="A6" s="15"/>
      <c r="B6" s="15"/>
      <c r="C6" s="22" t="s">
        <v>8</v>
      </c>
      <c r="D6" s="23"/>
      <c r="E6" s="23"/>
      <c r="F6" s="23"/>
      <c r="G6" s="23"/>
      <c r="H6" s="23"/>
      <c r="I6" s="24"/>
      <c r="J6" s="25"/>
      <c r="K6" s="25"/>
      <c r="L6" s="4" t="s">
        <v>1</v>
      </c>
      <c r="M6" s="16" t="s">
        <v>3</v>
      </c>
    </row>
    <row r="7" spans="1:13" x14ac:dyDescent="0.25">
      <c r="A7" s="15"/>
      <c r="B7" s="15"/>
      <c r="C7" s="19" t="s">
        <v>9</v>
      </c>
      <c r="D7" s="19" t="s">
        <v>10</v>
      </c>
      <c r="E7" s="19" t="s">
        <v>9</v>
      </c>
      <c r="F7" s="19" t="s">
        <v>11</v>
      </c>
      <c r="G7" s="19" t="s">
        <v>9</v>
      </c>
      <c r="H7" s="19" t="s">
        <v>11</v>
      </c>
      <c r="I7" s="24" t="s">
        <v>12</v>
      </c>
      <c r="J7" s="25"/>
      <c r="K7" s="25"/>
      <c r="L7" s="4"/>
      <c r="M7" s="16"/>
    </row>
    <row r="8" spans="1:13" ht="29.25" x14ac:dyDescent="0.25">
      <c r="A8" s="4"/>
      <c r="B8" s="4" t="s">
        <v>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17</v>
      </c>
      <c r="H8" s="11" t="s">
        <v>19</v>
      </c>
      <c r="I8" s="14" t="s">
        <v>13</v>
      </c>
      <c r="J8" s="14" t="s">
        <v>15</v>
      </c>
      <c r="K8" s="14" t="s">
        <v>17</v>
      </c>
      <c r="L8" s="4" t="s">
        <v>2</v>
      </c>
      <c r="M8" s="5"/>
    </row>
    <row r="9" spans="1:13" x14ac:dyDescent="0.25">
      <c r="A9" s="4">
        <v>6</v>
      </c>
      <c r="B9" s="21" t="s">
        <v>63</v>
      </c>
      <c r="C9" s="12">
        <v>145</v>
      </c>
      <c r="D9" s="12">
        <v>1</v>
      </c>
      <c r="E9" s="12">
        <v>43</v>
      </c>
      <c r="F9" s="12">
        <v>13</v>
      </c>
      <c r="G9" s="12">
        <v>91</v>
      </c>
      <c r="H9" s="12">
        <v>3</v>
      </c>
      <c r="I9" s="12">
        <f t="shared" ref="I9:I19" si="0">$C$2/C9*$C$4</f>
        <v>0</v>
      </c>
      <c r="J9" s="12">
        <f t="shared" ref="J9:J19" si="1">$E$2/E9*$E$4</f>
        <v>32.558139534883722</v>
      </c>
      <c r="K9" s="12">
        <f t="shared" ref="K9:K19" si="2">$G$2/G9*$G$4</f>
        <v>0</v>
      </c>
      <c r="L9" s="6">
        <f t="shared" ref="L9:L19" si="3">D9+F9+I9+J9+K9+H9</f>
        <v>49.558139534883722</v>
      </c>
      <c r="M9" s="7">
        <v>1</v>
      </c>
    </row>
    <row r="10" spans="1:13" x14ac:dyDescent="0.25">
      <c r="A10" s="4">
        <v>2</v>
      </c>
      <c r="B10" s="21" t="s">
        <v>31</v>
      </c>
      <c r="C10" s="12">
        <v>58.43</v>
      </c>
      <c r="D10" s="12">
        <v>3</v>
      </c>
      <c r="E10" s="12">
        <v>42</v>
      </c>
      <c r="F10" s="12">
        <v>9</v>
      </c>
      <c r="G10" s="12">
        <v>46</v>
      </c>
      <c r="H10" s="12">
        <v>3</v>
      </c>
      <c r="I10" s="12">
        <f t="shared" si="0"/>
        <v>0</v>
      </c>
      <c r="J10" s="12">
        <f t="shared" si="1"/>
        <v>33.333333333333329</v>
      </c>
      <c r="K10" s="12">
        <f t="shared" si="2"/>
        <v>0</v>
      </c>
      <c r="L10" s="6">
        <f t="shared" si="3"/>
        <v>48.333333333333329</v>
      </c>
      <c r="M10" s="7">
        <v>2</v>
      </c>
    </row>
    <row r="11" spans="1:13" x14ac:dyDescent="0.25">
      <c r="A11" s="4">
        <v>3</v>
      </c>
      <c r="B11" s="21" t="s">
        <v>32</v>
      </c>
      <c r="C11" s="12">
        <v>43.155999999999999</v>
      </c>
      <c r="D11" s="12">
        <v>2</v>
      </c>
      <c r="E11" s="12">
        <v>40</v>
      </c>
      <c r="F11" s="12">
        <v>8</v>
      </c>
      <c r="G11" s="12">
        <v>29</v>
      </c>
      <c r="H11" s="12">
        <v>3</v>
      </c>
      <c r="I11" s="12">
        <f t="shared" si="0"/>
        <v>0</v>
      </c>
      <c r="J11" s="12">
        <f t="shared" si="1"/>
        <v>35</v>
      </c>
      <c r="K11" s="12">
        <f t="shared" si="2"/>
        <v>0</v>
      </c>
      <c r="L11" s="6">
        <f t="shared" si="3"/>
        <v>48</v>
      </c>
      <c r="M11" s="7">
        <v>3</v>
      </c>
    </row>
    <row r="12" spans="1:13" x14ac:dyDescent="0.25">
      <c r="A12" s="4">
        <v>5</v>
      </c>
      <c r="B12" s="21" t="s">
        <v>51</v>
      </c>
      <c r="C12" s="12">
        <v>80</v>
      </c>
      <c r="D12" s="12">
        <v>1</v>
      </c>
      <c r="E12" s="12">
        <v>44</v>
      </c>
      <c r="F12" s="12">
        <v>12</v>
      </c>
      <c r="G12" s="12">
        <v>75</v>
      </c>
      <c r="H12" s="12">
        <v>3</v>
      </c>
      <c r="I12" s="12">
        <f t="shared" si="0"/>
        <v>0</v>
      </c>
      <c r="J12" s="12">
        <f t="shared" si="1"/>
        <v>31.818181818181817</v>
      </c>
      <c r="K12" s="12">
        <f t="shared" si="2"/>
        <v>0</v>
      </c>
      <c r="L12" s="6">
        <f t="shared" si="3"/>
        <v>47.818181818181813</v>
      </c>
      <c r="M12" s="7">
        <v>4</v>
      </c>
    </row>
    <row r="13" spans="1:13" x14ac:dyDescent="0.25">
      <c r="A13" s="4">
        <v>11</v>
      </c>
      <c r="B13" s="21" t="s">
        <v>76</v>
      </c>
      <c r="C13" s="12">
        <v>21</v>
      </c>
      <c r="D13" s="12">
        <v>2</v>
      </c>
      <c r="E13" s="12">
        <v>41</v>
      </c>
      <c r="F13" s="12">
        <v>5</v>
      </c>
      <c r="G13" s="12">
        <v>36</v>
      </c>
      <c r="H13" s="12">
        <v>3</v>
      </c>
      <c r="I13" s="12">
        <f t="shared" si="0"/>
        <v>0</v>
      </c>
      <c r="J13" s="12">
        <f t="shared" si="1"/>
        <v>34.146341463414636</v>
      </c>
      <c r="K13" s="12">
        <f t="shared" si="2"/>
        <v>0</v>
      </c>
      <c r="L13" s="6">
        <f t="shared" si="3"/>
        <v>44.146341463414636</v>
      </c>
      <c r="M13" s="7">
        <v>5</v>
      </c>
    </row>
    <row r="14" spans="1:13" x14ac:dyDescent="0.25">
      <c r="A14" s="4">
        <v>4</v>
      </c>
      <c r="B14" s="21" t="s">
        <v>48</v>
      </c>
      <c r="C14" s="12">
        <v>51.78</v>
      </c>
      <c r="D14" s="12">
        <v>3</v>
      </c>
      <c r="E14" s="12">
        <v>49</v>
      </c>
      <c r="F14" s="12">
        <v>8</v>
      </c>
      <c r="G14" s="12">
        <v>51</v>
      </c>
      <c r="H14" s="12">
        <v>2</v>
      </c>
      <c r="I14" s="12">
        <f t="shared" si="0"/>
        <v>0</v>
      </c>
      <c r="J14" s="12">
        <f t="shared" si="1"/>
        <v>28.571428571428573</v>
      </c>
      <c r="K14" s="12">
        <f t="shared" si="2"/>
        <v>0</v>
      </c>
      <c r="L14" s="6">
        <f t="shared" si="3"/>
        <v>41.571428571428569</v>
      </c>
      <c r="M14" s="7">
        <v>6</v>
      </c>
    </row>
    <row r="15" spans="1:13" x14ac:dyDescent="0.25">
      <c r="A15" s="4">
        <v>9</v>
      </c>
      <c r="B15" s="21" t="s">
        <v>71</v>
      </c>
      <c r="C15" s="12">
        <v>37</v>
      </c>
      <c r="D15" s="12">
        <v>2</v>
      </c>
      <c r="E15" s="12">
        <v>51</v>
      </c>
      <c r="F15" s="12">
        <v>3</v>
      </c>
      <c r="G15" s="12">
        <v>34</v>
      </c>
      <c r="H15" s="12">
        <v>3</v>
      </c>
      <c r="I15" s="12">
        <f t="shared" si="0"/>
        <v>0</v>
      </c>
      <c r="J15" s="12">
        <f t="shared" si="1"/>
        <v>27.450980392156861</v>
      </c>
      <c r="K15" s="12">
        <f t="shared" si="2"/>
        <v>0</v>
      </c>
      <c r="L15" s="6">
        <f t="shared" si="3"/>
        <v>35.450980392156865</v>
      </c>
      <c r="M15" s="7">
        <v>7</v>
      </c>
    </row>
    <row r="16" spans="1:13" x14ac:dyDescent="0.25">
      <c r="A16" s="4">
        <v>7</v>
      </c>
      <c r="B16" s="21" t="s">
        <v>66</v>
      </c>
      <c r="C16" s="12">
        <v>85</v>
      </c>
      <c r="D16" s="12">
        <v>1</v>
      </c>
      <c r="E16" s="12">
        <v>63</v>
      </c>
      <c r="F16" s="12">
        <v>9</v>
      </c>
      <c r="G16" s="12">
        <v>92</v>
      </c>
      <c r="H16" s="12">
        <v>3</v>
      </c>
      <c r="I16" s="12">
        <f t="shared" si="0"/>
        <v>0</v>
      </c>
      <c r="J16" s="12">
        <f t="shared" si="1"/>
        <v>22.222222222222221</v>
      </c>
      <c r="K16" s="12">
        <f t="shared" si="2"/>
        <v>0</v>
      </c>
      <c r="L16" s="6">
        <f t="shared" si="3"/>
        <v>35.222222222222221</v>
      </c>
      <c r="M16" s="7">
        <v>8</v>
      </c>
    </row>
    <row r="17" spans="1:13" x14ac:dyDescent="0.25">
      <c r="A17" s="4">
        <v>1</v>
      </c>
      <c r="B17" s="21" t="s">
        <v>43</v>
      </c>
      <c r="C17" s="12">
        <v>41.94</v>
      </c>
      <c r="D17" s="12">
        <v>1</v>
      </c>
      <c r="E17" s="12">
        <v>52</v>
      </c>
      <c r="F17" s="12">
        <v>1</v>
      </c>
      <c r="G17" s="12">
        <v>39</v>
      </c>
      <c r="H17" s="12">
        <v>2</v>
      </c>
      <c r="I17" s="12">
        <f t="shared" si="0"/>
        <v>0</v>
      </c>
      <c r="J17" s="12">
        <f t="shared" si="1"/>
        <v>26.923076923076923</v>
      </c>
      <c r="K17" s="12">
        <f t="shared" si="2"/>
        <v>0</v>
      </c>
      <c r="L17" s="6">
        <f t="shared" si="3"/>
        <v>30.923076923076923</v>
      </c>
      <c r="M17" s="7">
        <v>9</v>
      </c>
    </row>
    <row r="18" spans="1:13" x14ac:dyDescent="0.25">
      <c r="A18" s="4">
        <v>8</v>
      </c>
      <c r="B18" s="21" t="s">
        <v>69</v>
      </c>
      <c r="C18" s="12">
        <v>59.99</v>
      </c>
      <c r="D18" s="12">
        <v>2</v>
      </c>
      <c r="E18" s="12">
        <v>84</v>
      </c>
      <c r="F18" s="12">
        <v>5</v>
      </c>
      <c r="G18" s="12">
        <v>59</v>
      </c>
      <c r="H18" s="12">
        <v>4</v>
      </c>
      <c r="I18" s="12">
        <f t="shared" si="0"/>
        <v>0</v>
      </c>
      <c r="J18" s="12">
        <f t="shared" si="1"/>
        <v>16.666666666666664</v>
      </c>
      <c r="K18" s="12">
        <f t="shared" si="2"/>
        <v>0</v>
      </c>
      <c r="L18" s="6">
        <f t="shared" si="3"/>
        <v>27.666666666666664</v>
      </c>
      <c r="M18" s="7">
        <v>10</v>
      </c>
    </row>
    <row r="19" spans="1:13" x14ac:dyDescent="0.25">
      <c r="A19" s="4">
        <v>10</v>
      </c>
      <c r="B19" s="21" t="s">
        <v>75</v>
      </c>
      <c r="C19" s="12">
        <v>0</v>
      </c>
      <c r="D19" s="12">
        <v>1</v>
      </c>
      <c r="E19" s="12">
        <v>57</v>
      </c>
      <c r="F19" s="12">
        <v>11</v>
      </c>
      <c r="G19" s="12">
        <v>0</v>
      </c>
      <c r="H19" s="12">
        <v>4</v>
      </c>
      <c r="I19" s="12" t="e">
        <f t="shared" si="0"/>
        <v>#DIV/0!</v>
      </c>
      <c r="J19" s="12">
        <f t="shared" si="1"/>
        <v>24.561403508771928</v>
      </c>
      <c r="K19" s="12" t="e">
        <f t="shared" si="2"/>
        <v>#DIV/0!</v>
      </c>
      <c r="L19" s="6" t="e">
        <f t="shared" si="3"/>
        <v>#DIV/0!</v>
      </c>
      <c r="M19" s="7">
        <v>11</v>
      </c>
    </row>
    <row r="23" spans="1:13" x14ac:dyDescent="0.25">
      <c r="B23" s="20"/>
    </row>
  </sheetData>
  <sortState xmlns:xlrd2="http://schemas.microsoft.com/office/spreadsheetml/2017/richdata2" ref="A9:M19">
    <sortCondition ref="M9:M19"/>
  </sortState>
  <mergeCells count="3">
    <mergeCell ref="C6:H6"/>
    <mergeCell ref="I6:K6"/>
    <mergeCell ref="I7:K7"/>
  </mergeCells>
  <pageMargins left="0.70866141732283472" right="0.70866141732283472" top="0.78740157480314965" bottom="0.78740157480314965" header="0.31496062992125984" footer="0.31496062992125984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2"/>
  <sheetViews>
    <sheetView zoomScale="170" zoomScaleNormal="170" workbookViewId="0">
      <selection activeCell="B1" sqref="B1"/>
    </sheetView>
  </sheetViews>
  <sheetFormatPr defaultRowHeight="15" x14ac:dyDescent="0.25"/>
  <cols>
    <col min="1" max="1" width="4.875" style="1" customWidth="1"/>
    <col min="2" max="2" width="27" style="1" customWidth="1"/>
    <col min="3" max="5" width="9.625" style="2" customWidth="1"/>
    <col min="6" max="6" width="10.625" style="2" customWidth="1"/>
    <col min="7" max="13" width="9.625" style="2" customWidth="1"/>
    <col min="14" max="15" width="9" style="2"/>
    <col min="16" max="16" width="17.75" style="2" customWidth="1"/>
    <col min="17" max="16384" width="9" style="2"/>
  </cols>
  <sheetData>
    <row r="1" spans="1:13" ht="15.75" thickBot="1" x14ac:dyDescent="0.3">
      <c r="B1" s="8" t="s">
        <v>7</v>
      </c>
      <c r="C1" s="9" t="s">
        <v>25</v>
      </c>
      <c r="D1" s="10"/>
      <c r="H1" s="18"/>
    </row>
    <row r="2" spans="1:13" ht="15.75" x14ac:dyDescent="0.25">
      <c r="B2" s="1" t="s">
        <v>4</v>
      </c>
      <c r="C2" s="3">
        <f>MIN(C9:C12)</f>
        <v>24.36</v>
      </c>
      <c r="D2"/>
      <c r="E2" s="3">
        <f>MIN(E9:E12)</f>
        <v>27</v>
      </c>
      <c r="F2"/>
      <c r="G2" s="3">
        <f>MIN(G9:G12)</f>
        <v>12</v>
      </c>
      <c r="H2"/>
      <c r="I2" s="1"/>
      <c r="J2" s="1"/>
      <c r="K2" s="1"/>
      <c r="L2" s="13"/>
    </row>
    <row r="3" spans="1:13" ht="15.75" x14ac:dyDescent="0.25">
      <c r="B3" s="1" t="s">
        <v>5</v>
      </c>
      <c r="C3" s="3">
        <f>MAX(C9:C12)</f>
        <v>35.659999999999997</v>
      </c>
      <c r="D3"/>
      <c r="E3" s="3">
        <f>MAX(E9:E12)</f>
        <v>47</v>
      </c>
      <c r="F3"/>
      <c r="G3" s="3">
        <f>MAX(G9:G12)</f>
        <v>23</v>
      </c>
      <c r="H3"/>
      <c r="I3" s="1"/>
      <c r="J3" s="1"/>
      <c r="K3" s="1"/>
      <c r="L3" s="13"/>
    </row>
    <row r="4" spans="1:13" x14ac:dyDescent="0.25">
      <c r="B4" s="1" t="s">
        <v>0</v>
      </c>
      <c r="C4" s="1">
        <v>35</v>
      </c>
      <c r="D4" s="1"/>
      <c r="E4" s="1">
        <v>35</v>
      </c>
      <c r="F4" s="1"/>
      <c r="G4" s="1">
        <v>30</v>
      </c>
      <c r="H4" s="1"/>
      <c r="I4" s="1"/>
      <c r="J4" s="1"/>
      <c r="K4" s="1"/>
    </row>
    <row r="5" spans="1:13" x14ac:dyDescent="0.25">
      <c r="C5" s="1"/>
      <c r="D5" s="1">
        <v>5</v>
      </c>
      <c r="E5" s="1"/>
      <c r="F5" s="1">
        <v>15</v>
      </c>
      <c r="H5" s="1">
        <v>5</v>
      </c>
      <c r="I5" s="1"/>
      <c r="J5" s="1"/>
      <c r="K5" s="1"/>
    </row>
    <row r="6" spans="1:13" x14ac:dyDescent="0.25">
      <c r="A6" s="15"/>
      <c r="B6" s="15"/>
      <c r="C6" s="22" t="s">
        <v>8</v>
      </c>
      <c r="D6" s="23"/>
      <c r="E6" s="23"/>
      <c r="F6" s="23"/>
      <c r="G6" s="23"/>
      <c r="H6" s="23"/>
      <c r="I6" s="24"/>
      <c r="J6" s="25"/>
      <c r="K6" s="25"/>
      <c r="L6" s="4" t="s">
        <v>1</v>
      </c>
      <c r="M6" s="16" t="s">
        <v>3</v>
      </c>
    </row>
    <row r="7" spans="1:13" x14ac:dyDescent="0.25">
      <c r="A7" s="15"/>
      <c r="B7" s="15"/>
      <c r="C7" s="19" t="s">
        <v>9</v>
      </c>
      <c r="D7" s="19" t="s">
        <v>10</v>
      </c>
      <c r="E7" s="19" t="s">
        <v>9</v>
      </c>
      <c r="F7" s="19" t="s">
        <v>11</v>
      </c>
      <c r="G7" s="19" t="s">
        <v>9</v>
      </c>
      <c r="H7" s="19" t="s">
        <v>11</v>
      </c>
      <c r="I7" s="24" t="s">
        <v>12</v>
      </c>
      <c r="J7" s="25"/>
      <c r="K7" s="25"/>
      <c r="L7" s="4"/>
      <c r="M7" s="16"/>
    </row>
    <row r="8" spans="1:13" ht="29.25" x14ac:dyDescent="0.25">
      <c r="A8" s="4"/>
      <c r="B8" s="4" t="s">
        <v>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17</v>
      </c>
      <c r="H8" s="11" t="s">
        <v>19</v>
      </c>
      <c r="I8" s="14" t="s">
        <v>13</v>
      </c>
      <c r="J8" s="14" t="s">
        <v>15</v>
      </c>
      <c r="K8" s="14" t="s">
        <v>17</v>
      </c>
      <c r="L8" s="4" t="s">
        <v>2</v>
      </c>
      <c r="M8" s="5"/>
    </row>
    <row r="9" spans="1:13" x14ac:dyDescent="0.25">
      <c r="A9" s="4">
        <v>2</v>
      </c>
      <c r="B9" s="17" t="s">
        <v>40</v>
      </c>
      <c r="C9" s="12">
        <v>24.36</v>
      </c>
      <c r="D9" s="12">
        <v>3</v>
      </c>
      <c r="E9" s="12">
        <v>28</v>
      </c>
      <c r="F9" s="12">
        <v>8</v>
      </c>
      <c r="G9" s="12">
        <v>17</v>
      </c>
      <c r="H9" s="12">
        <v>4</v>
      </c>
      <c r="I9" s="12">
        <f>$C$2/C9*$C$4</f>
        <v>35</v>
      </c>
      <c r="J9" s="12">
        <f>$E$2/E9*$E$4</f>
        <v>33.75</v>
      </c>
      <c r="K9" s="12">
        <f>$G$2/G9*$G$4</f>
        <v>21.176470588235297</v>
      </c>
      <c r="L9" s="6">
        <f>D9+F9+I9+J9+K9+H9</f>
        <v>104.9264705882353</v>
      </c>
      <c r="M9" s="7">
        <v>1</v>
      </c>
    </row>
    <row r="10" spans="1:13" x14ac:dyDescent="0.25">
      <c r="A10" s="4">
        <v>3</v>
      </c>
      <c r="B10" s="17" t="s">
        <v>41</v>
      </c>
      <c r="C10" s="12">
        <v>31.23</v>
      </c>
      <c r="D10" s="12">
        <v>0</v>
      </c>
      <c r="E10" s="12">
        <v>27</v>
      </c>
      <c r="F10" s="12">
        <v>12</v>
      </c>
      <c r="G10" s="12">
        <v>13</v>
      </c>
      <c r="H10" s="12">
        <v>2</v>
      </c>
      <c r="I10" s="12">
        <f>$C$2/C10*$C$4</f>
        <v>27.300672430355426</v>
      </c>
      <c r="J10" s="12">
        <f>$E$2/E10*$E$4</f>
        <v>35</v>
      </c>
      <c r="K10" s="12">
        <f>$G$2/G10*$G$4</f>
        <v>27.692307692307693</v>
      </c>
      <c r="L10" s="6">
        <f>D10+F10+I10+J10+K10+H10</f>
        <v>103.99298012266313</v>
      </c>
      <c r="M10" s="7">
        <v>2</v>
      </c>
    </row>
    <row r="11" spans="1:13" x14ac:dyDescent="0.25">
      <c r="A11" s="4">
        <v>1</v>
      </c>
      <c r="B11" s="17" t="s">
        <v>33</v>
      </c>
      <c r="C11" s="12">
        <v>29.2</v>
      </c>
      <c r="D11" s="12">
        <v>2</v>
      </c>
      <c r="E11" s="12">
        <v>47</v>
      </c>
      <c r="F11" s="12">
        <v>5</v>
      </c>
      <c r="G11" s="12">
        <v>23</v>
      </c>
      <c r="H11" s="12">
        <v>2</v>
      </c>
      <c r="I11" s="12">
        <f>$C$2/C11*$C$4</f>
        <v>29.198630136986299</v>
      </c>
      <c r="J11" s="12">
        <f>$E$2/E11*$E$4</f>
        <v>20.106382978723406</v>
      </c>
      <c r="K11" s="12">
        <f>$G$2/G11*$G$4</f>
        <v>15.652173913043478</v>
      </c>
      <c r="L11" s="6">
        <f>D11+F11+I11+J11+K11+H11</f>
        <v>73.957187028753182</v>
      </c>
      <c r="M11" s="7">
        <v>3</v>
      </c>
    </row>
    <row r="12" spans="1:13" ht="14.25" customHeight="1" x14ac:dyDescent="0.25">
      <c r="A12" s="4">
        <v>4</v>
      </c>
      <c r="B12" s="17" t="s">
        <v>56</v>
      </c>
      <c r="C12" s="12">
        <v>35.659999999999997</v>
      </c>
      <c r="D12" s="12">
        <v>1</v>
      </c>
      <c r="E12" s="12">
        <v>27</v>
      </c>
      <c r="F12" s="12">
        <v>15</v>
      </c>
      <c r="G12" s="12">
        <v>12</v>
      </c>
      <c r="H12" s="12">
        <v>2</v>
      </c>
      <c r="I12" s="12">
        <f>$C$2/'CH_4-6'!C11*$C$4</f>
        <v>20.047025628967788</v>
      </c>
      <c r="J12" s="12">
        <f>$E$2/'CH_4-6'!E11*$E$4</f>
        <v>17.830188679245282</v>
      </c>
      <c r="K12" s="12">
        <f>$G$2/'CH_4-6'!G11*$G$4</f>
        <v>20</v>
      </c>
      <c r="L12" s="6">
        <f>'CH_4-6'!D11+'CH_4-6'!F11+I12+J12+K12+'CH_4-6'!H11</f>
        <v>70.87721430821307</v>
      </c>
      <c r="M12" s="7">
        <v>4</v>
      </c>
    </row>
  </sheetData>
  <sortState xmlns:xlrd2="http://schemas.microsoft.com/office/spreadsheetml/2017/richdata2" ref="A9:L12">
    <sortCondition descending="1" ref="L9:L12"/>
  </sortState>
  <mergeCells count="3">
    <mergeCell ref="C6:H6"/>
    <mergeCell ref="I6:K6"/>
    <mergeCell ref="I7:K7"/>
  </mergeCells>
  <pageMargins left="0.70866141732283472" right="0.70866141732283472" top="0.78740157480314965" bottom="0.78740157480314965" header="0.31496062992125984" footer="0.31496062992125984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0"/>
  <sheetViews>
    <sheetView tabSelected="1" zoomScale="160" zoomScaleNormal="160" workbookViewId="0">
      <selection activeCell="B1" sqref="B1"/>
    </sheetView>
  </sheetViews>
  <sheetFormatPr defaultRowHeight="15" x14ac:dyDescent="0.25"/>
  <cols>
    <col min="1" max="1" width="4.875" style="1" customWidth="1"/>
    <col min="2" max="2" width="27" style="1" customWidth="1"/>
    <col min="3" max="5" width="9.625" style="2" customWidth="1"/>
    <col min="6" max="6" width="10.625" style="2" customWidth="1"/>
    <col min="7" max="13" width="9.625" style="2" customWidth="1"/>
    <col min="14" max="15" width="9" style="2"/>
    <col min="16" max="16" width="17.125" style="2" bestFit="1" customWidth="1"/>
    <col min="17" max="16384" width="9" style="2"/>
  </cols>
  <sheetData>
    <row r="1" spans="1:13" ht="15.75" thickBot="1" x14ac:dyDescent="0.3">
      <c r="B1" s="8" t="s">
        <v>7</v>
      </c>
      <c r="C1" s="9" t="s">
        <v>21</v>
      </c>
      <c r="D1" s="10"/>
      <c r="H1" s="18"/>
    </row>
    <row r="2" spans="1:13" ht="15.75" x14ac:dyDescent="0.25">
      <c r="B2" s="1" t="s">
        <v>4</v>
      </c>
      <c r="C2" s="3">
        <f>MIN(C9:C20)</f>
        <v>20.89</v>
      </c>
      <c r="D2"/>
      <c r="E2" s="3">
        <f>MIN(E9:E20)</f>
        <v>25</v>
      </c>
      <c r="F2"/>
      <c r="G2" s="3">
        <f>MIN(G9:G20)</f>
        <v>0</v>
      </c>
      <c r="H2"/>
      <c r="I2" s="1"/>
      <c r="J2" s="1"/>
      <c r="K2" s="1"/>
      <c r="L2" s="13"/>
    </row>
    <row r="3" spans="1:13" ht="15.75" x14ac:dyDescent="0.25">
      <c r="B3" s="1" t="s">
        <v>5</v>
      </c>
      <c r="C3" s="3">
        <f>MAX(C9:C20)</f>
        <v>77</v>
      </c>
      <c r="D3"/>
      <c r="E3" s="3">
        <f>MAX(E9:E20)</f>
        <v>77</v>
      </c>
      <c r="F3"/>
      <c r="G3" s="3">
        <f>MAX(G9:G20)</f>
        <v>32</v>
      </c>
      <c r="H3"/>
      <c r="I3" s="1"/>
      <c r="J3" s="1"/>
      <c r="K3" s="1"/>
      <c r="L3" s="13"/>
    </row>
    <row r="4" spans="1:13" x14ac:dyDescent="0.25">
      <c r="B4" s="1" t="s">
        <v>0</v>
      </c>
      <c r="C4" s="1">
        <v>35</v>
      </c>
      <c r="D4" s="1"/>
      <c r="E4" s="1">
        <v>35</v>
      </c>
      <c r="F4" s="1"/>
      <c r="G4" s="1">
        <v>30</v>
      </c>
      <c r="H4" s="1"/>
      <c r="I4" s="1"/>
      <c r="J4" s="1"/>
      <c r="K4" s="1"/>
    </row>
    <row r="5" spans="1:13" x14ac:dyDescent="0.25">
      <c r="C5" s="1"/>
      <c r="D5" s="1">
        <v>5</v>
      </c>
      <c r="E5" s="1"/>
      <c r="F5" s="1">
        <v>15</v>
      </c>
      <c r="H5" s="1">
        <v>5</v>
      </c>
      <c r="I5" s="1"/>
      <c r="J5" s="1"/>
      <c r="K5" s="1"/>
    </row>
    <row r="6" spans="1:13" x14ac:dyDescent="0.25">
      <c r="A6" s="15"/>
      <c r="B6" s="15"/>
      <c r="C6" s="22" t="s">
        <v>8</v>
      </c>
      <c r="D6" s="23"/>
      <c r="E6" s="23"/>
      <c r="F6" s="23"/>
      <c r="G6" s="23"/>
      <c r="H6" s="23"/>
      <c r="I6" s="24"/>
      <c r="J6" s="25"/>
      <c r="K6" s="25"/>
      <c r="L6" s="4" t="s">
        <v>1</v>
      </c>
      <c r="M6" s="16" t="s">
        <v>3</v>
      </c>
    </row>
    <row r="7" spans="1:13" x14ac:dyDescent="0.25">
      <c r="A7" s="15"/>
      <c r="B7" s="15"/>
      <c r="C7" s="19" t="s">
        <v>9</v>
      </c>
      <c r="D7" s="19" t="s">
        <v>10</v>
      </c>
      <c r="E7" s="19" t="s">
        <v>9</v>
      </c>
      <c r="F7" s="19" t="s">
        <v>11</v>
      </c>
      <c r="G7" s="19" t="s">
        <v>9</v>
      </c>
      <c r="H7" s="19" t="s">
        <v>11</v>
      </c>
      <c r="I7" s="24" t="s">
        <v>12</v>
      </c>
      <c r="J7" s="25"/>
      <c r="K7" s="25"/>
      <c r="L7" s="4"/>
      <c r="M7" s="16"/>
    </row>
    <row r="8" spans="1:13" ht="29.25" x14ac:dyDescent="0.25">
      <c r="A8" s="4"/>
      <c r="B8" s="4" t="s">
        <v>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17</v>
      </c>
      <c r="H8" s="11" t="s">
        <v>19</v>
      </c>
      <c r="I8" s="14" t="s">
        <v>13</v>
      </c>
      <c r="J8" s="14" t="s">
        <v>15</v>
      </c>
      <c r="K8" s="14" t="s">
        <v>17</v>
      </c>
      <c r="L8" s="4" t="s">
        <v>2</v>
      </c>
      <c r="M8" s="5"/>
    </row>
    <row r="9" spans="1:13" x14ac:dyDescent="0.25">
      <c r="A9" s="4">
        <v>5</v>
      </c>
      <c r="B9" s="17" t="s">
        <v>52</v>
      </c>
      <c r="C9" s="12">
        <v>20.89</v>
      </c>
      <c r="D9" s="12">
        <v>4</v>
      </c>
      <c r="E9" s="12">
        <v>26</v>
      </c>
      <c r="F9" s="12">
        <v>12</v>
      </c>
      <c r="G9" s="12">
        <v>14</v>
      </c>
      <c r="H9" s="12">
        <v>3</v>
      </c>
      <c r="I9" s="12">
        <f t="shared" ref="I9:I20" si="0">$C$2/C9*$C$4</f>
        <v>35</v>
      </c>
      <c r="J9" s="12">
        <f t="shared" ref="J9:J20" si="1">$E$2/E9*$E$4</f>
        <v>33.653846153846153</v>
      </c>
      <c r="K9" s="12">
        <f t="shared" ref="K9:K20" si="2">$G$2/G9*$G$4</f>
        <v>0</v>
      </c>
      <c r="L9" s="6">
        <f t="shared" ref="L9:L20" si="3">D9+F9+I9+J9+K9+H9</f>
        <v>87.65384615384616</v>
      </c>
      <c r="M9" s="7">
        <v>1</v>
      </c>
    </row>
    <row r="10" spans="1:13" x14ac:dyDescent="0.25">
      <c r="A10" s="4">
        <v>6</v>
      </c>
      <c r="B10" s="17" t="s">
        <v>55</v>
      </c>
      <c r="C10" s="12">
        <v>35</v>
      </c>
      <c r="D10" s="12">
        <v>1</v>
      </c>
      <c r="E10" s="12">
        <v>25</v>
      </c>
      <c r="F10" s="12">
        <v>4</v>
      </c>
      <c r="G10" s="12">
        <v>24</v>
      </c>
      <c r="H10" s="12">
        <v>4</v>
      </c>
      <c r="I10" s="12">
        <f t="shared" si="0"/>
        <v>20.89</v>
      </c>
      <c r="J10" s="12">
        <f t="shared" si="1"/>
        <v>35</v>
      </c>
      <c r="K10" s="12">
        <f t="shared" si="2"/>
        <v>0</v>
      </c>
      <c r="L10" s="6">
        <f t="shared" si="3"/>
        <v>64.89</v>
      </c>
      <c r="M10" s="7">
        <v>2</v>
      </c>
    </row>
    <row r="11" spans="1:13" x14ac:dyDescent="0.25">
      <c r="A11" s="4">
        <v>8</v>
      </c>
      <c r="B11" s="17" t="s">
        <v>61</v>
      </c>
      <c r="C11" s="12">
        <v>30.34</v>
      </c>
      <c r="D11" s="12">
        <v>2</v>
      </c>
      <c r="E11" s="12">
        <v>44</v>
      </c>
      <c r="F11" s="12">
        <v>5</v>
      </c>
      <c r="G11" s="12">
        <v>16</v>
      </c>
      <c r="H11" s="12">
        <v>2</v>
      </c>
      <c r="I11" s="12">
        <f t="shared" si="0"/>
        <v>24.098549769281476</v>
      </c>
      <c r="J11" s="12">
        <f t="shared" si="1"/>
        <v>19.886363636363637</v>
      </c>
      <c r="K11" s="12">
        <f t="shared" si="2"/>
        <v>0</v>
      </c>
      <c r="L11" s="6">
        <f t="shared" si="3"/>
        <v>52.984913405645116</v>
      </c>
      <c r="M11" s="7">
        <v>3</v>
      </c>
    </row>
    <row r="12" spans="1:13" x14ac:dyDescent="0.25">
      <c r="A12" s="4">
        <v>4</v>
      </c>
      <c r="B12" s="17" t="s">
        <v>46</v>
      </c>
      <c r="C12" s="12">
        <v>30.94</v>
      </c>
      <c r="D12" s="12">
        <v>0</v>
      </c>
      <c r="E12" s="12">
        <v>35</v>
      </c>
      <c r="F12" s="12">
        <v>7</v>
      </c>
      <c r="G12" s="12">
        <v>21</v>
      </c>
      <c r="H12" s="12">
        <v>1</v>
      </c>
      <c r="I12" s="12">
        <f t="shared" si="0"/>
        <v>23.631221719457017</v>
      </c>
      <c r="J12" s="12">
        <f t="shared" si="1"/>
        <v>25</v>
      </c>
      <c r="K12" s="12">
        <f t="shared" si="2"/>
        <v>0</v>
      </c>
      <c r="L12" s="6">
        <f t="shared" si="3"/>
        <v>56.631221719457017</v>
      </c>
      <c r="M12" s="7">
        <v>4</v>
      </c>
    </row>
    <row r="13" spans="1:13" x14ac:dyDescent="0.25">
      <c r="A13" s="4">
        <v>2</v>
      </c>
      <c r="B13" s="17" t="s">
        <v>37</v>
      </c>
      <c r="C13" s="12">
        <v>32.14</v>
      </c>
      <c r="D13" s="12">
        <v>1</v>
      </c>
      <c r="E13" s="12">
        <v>42</v>
      </c>
      <c r="F13" s="12">
        <v>2</v>
      </c>
      <c r="G13" s="12">
        <v>16</v>
      </c>
      <c r="H13" s="12">
        <v>3</v>
      </c>
      <c r="I13" s="12">
        <f t="shared" si="0"/>
        <v>22.74891101431238</v>
      </c>
      <c r="J13" s="12">
        <f t="shared" si="1"/>
        <v>20.833333333333332</v>
      </c>
      <c r="K13" s="12">
        <f t="shared" si="2"/>
        <v>0</v>
      </c>
      <c r="L13" s="6">
        <f t="shared" si="3"/>
        <v>49.582244347645712</v>
      </c>
      <c r="M13" s="7">
        <v>5</v>
      </c>
    </row>
    <row r="14" spans="1:13" x14ac:dyDescent="0.25">
      <c r="A14" s="4">
        <v>3</v>
      </c>
      <c r="B14" s="17" t="s">
        <v>47</v>
      </c>
      <c r="C14" s="12">
        <v>52.59</v>
      </c>
      <c r="D14" s="12">
        <v>2</v>
      </c>
      <c r="E14" s="12">
        <v>34</v>
      </c>
      <c r="F14" s="12">
        <v>9</v>
      </c>
      <c r="G14" s="12">
        <v>23</v>
      </c>
      <c r="H14" s="12">
        <v>4</v>
      </c>
      <c r="I14" s="12">
        <f t="shared" si="0"/>
        <v>13.902833238258223</v>
      </c>
      <c r="J14" s="12">
        <f t="shared" si="1"/>
        <v>25.735294117647062</v>
      </c>
      <c r="K14" s="12">
        <f t="shared" si="2"/>
        <v>0</v>
      </c>
      <c r="L14" s="6">
        <f t="shared" si="3"/>
        <v>54.638127355905283</v>
      </c>
      <c r="M14" s="7">
        <v>6</v>
      </c>
    </row>
    <row r="15" spans="1:13" x14ac:dyDescent="0.25">
      <c r="A15" s="4">
        <v>10</v>
      </c>
      <c r="B15" s="17" t="s">
        <v>68</v>
      </c>
      <c r="C15" s="12">
        <v>46.43</v>
      </c>
      <c r="D15" s="12">
        <v>1</v>
      </c>
      <c r="E15" s="12">
        <v>39</v>
      </c>
      <c r="F15" s="12">
        <v>5</v>
      </c>
      <c r="G15" s="12">
        <v>21</v>
      </c>
      <c r="H15" s="12">
        <v>4</v>
      </c>
      <c r="I15" s="12">
        <f t="shared" si="0"/>
        <v>15.747361619642474</v>
      </c>
      <c r="J15" s="12">
        <f t="shared" si="1"/>
        <v>22.435897435897438</v>
      </c>
      <c r="K15" s="12">
        <f t="shared" si="2"/>
        <v>0</v>
      </c>
      <c r="L15" s="6">
        <f t="shared" si="3"/>
        <v>48.183259055539914</v>
      </c>
      <c r="M15" s="7">
        <v>7</v>
      </c>
    </row>
    <row r="16" spans="1:13" x14ac:dyDescent="0.25">
      <c r="A16" s="4">
        <v>7</v>
      </c>
      <c r="B16" s="17" t="s">
        <v>60</v>
      </c>
      <c r="C16" s="12">
        <v>32.31</v>
      </c>
      <c r="D16" s="12">
        <v>1</v>
      </c>
      <c r="E16" s="12">
        <v>41</v>
      </c>
      <c r="F16" s="12">
        <v>5</v>
      </c>
      <c r="G16" s="12">
        <v>32</v>
      </c>
      <c r="H16" s="12">
        <v>5</v>
      </c>
      <c r="I16" s="12">
        <f t="shared" si="0"/>
        <v>22.629216960693281</v>
      </c>
      <c r="J16" s="12">
        <f t="shared" si="1"/>
        <v>21.341463414634145</v>
      </c>
      <c r="K16" s="12">
        <f t="shared" si="2"/>
        <v>0</v>
      </c>
      <c r="L16" s="6">
        <f t="shared" si="3"/>
        <v>54.970680375327426</v>
      </c>
      <c r="M16" s="7">
        <v>8</v>
      </c>
    </row>
    <row r="17" spans="1:13" x14ac:dyDescent="0.25">
      <c r="A17" s="4">
        <v>9</v>
      </c>
      <c r="B17" s="17" t="s">
        <v>62</v>
      </c>
      <c r="C17" s="12">
        <v>35.83</v>
      </c>
      <c r="D17" s="12">
        <v>3</v>
      </c>
      <c r="E17" s="12">
        <v>41</v>
      </c>
      <c r="F17" s="12">
        <v>2</v>
      </c>
      <c r="G17" s="12">
        <v>26</v>
      </c>
      <c r="H17" s="12">
        <v>3</v>
      </c>
      <c r="I17" s="12">
        <f t="shared" si="0"/>
        <v>20.406084286910414</v>
      </c>
      <c r="J17" s="12">
        <f t="shared" si="1"/>
        <v>21.341463414634145</v>
      </c>
      <c r="K17" s="12">
        <f t="shared" si="2"/>
        <v>0</v>
      </c>
      <c r="L17" s="6">
        <f t="shared" si="3"/>
        <v>49.747547701544562</v>
      </c>
      <c r="M17" s="7">
        <v>9</v>
      </c>
    </row>
    <row r="18" spans="1:13" x14ac:dyDescent="0.25">
      <c r="A18" s="4">
        <v>1</v>
      </c>
      <c r="B18" s="17" t="s">
        <v>29</v>
      </c>
      <c r="C18" s="12">
        <v>36</v>
      </c>
      <c r="D18" s="12">
        <v>1</v>
      </c>
      <c r="E18" s="12">
        <v>38</v>
      </c>
      <c r="F18" s="12">
        <v>5</v>
      </c>
      <c r="G18" s="12">
        <v>29</v>
      </c>
      <c r="H18" s="12">
        <v>1</v>
      </c>
      <c r="I18" s="12">
        <f t="shared" si="0"/>
        <v>20.309722222222224</v>
      </c>
      <c r="J18" s="12">
        <f t="shared" si="1"/>
        <v>23.026315789473685</v>
      </c>
      <c r="K18" s="12">
        <f t="shared" si="2"/>
        <v>0</v>
      </c>
      <c r="L18" s="6">
        <f t="shared" si="3"/>
        <v>50.336038011695905</v>
      </c>
      <c r="M18" s="7">
        <v>10</v>
      </c>
    </row>
    <row r="19" spans="1:13" x14ac:dyDescent="0.25">
      <c r="A19" s="4">
        <v>11</v>
      </c>
      <c r="B19" s="17" t="s">
        <v>67</v>
      </c>
      <c r="C19" s="12">
        <v>77</v>
      </c>
      <c r="D19" s="12">
        <v>3</v>
      </c>
      <c r="E19" s="12">
        <v>77</v>
      </c>
      <c r="F19" s="12">
        <v>2</v>
      </c>
      <c r="G19" s="12">
        <v>22</v>
      </c>
      <c r="H19" s="12">
        <v>3</v>
      </c>
      <c r="I19" s="12">
        <f t="shared" si="0"/>
        <v>9.495454545454546</v>
      </c>
      <c r="J19" s="12">
        <f t="shared" si="1"/>
        <v>11.363636363636363</v>
      </c>
      <c r="K19" s="12">
        <f t="shared" si="2"/>
        <v>0</v>
      </c>
      <c r="L19" s="6">
        <f t="shared" si="3"/>
        <v>28.859090909090909</v>
      </c>
      <c r="M19" s="7">
        <v>11</v>
      </c>
    </row>
    <row r="20" spans="1:13" x14ac:dyDescent="0.25">
      <c r="A20" s="4">
        <v>12</v>
      </c>
      <c r="B20" s="17" t="s">
        <v>80</v>
      </c>
      <c r="C20" s="12">
        <v>64</v>
      </c>
      <c r="D20" s="12">
        <v>1</v>
      </c>
      <c r="E20" s="12">
        <v>36</v>
      </c>
      <c r="F20" s="12">
        <v>5</v>
      </c>
      <c r="G20" s="12">
        <v>0</v>
      </c>
      <c r="H20" s="12">
        <v>3</v>
      </c>
      <c r="I20" s="12">
        <f t="shared" si="0"/>
        <v>11.42421875</v>
      </c>
      <c r="J20" s="12">
        <f t="shared" si="1"/>
        <v>24.305555555555554</v>
      </c>
      <c r="K20" s="12" t="e">
        <f t="shared" si="2"/>
        <v>#DIV/0!</v>
      </c>
      <c r="L20" s="6" t="e">
        <f t="shared" si="3"/>
        <v>#DIV/0!</v>
      </c>
      <c r="M20" s="7">
        <v>12</v>
      </c>
    </row>
  </sheetData>
  <sortState xmlns:xlrd2="http://schemas.microsoft.com/office/spreadsheetml/2017/richdata2" ref="A9:L19">
    <sortCondition descending="1" ref="L9:L19"/>
  </sortState>
  <mergeCells count="3">
    <mergeCell ref="C6:H6"/>
    <mergeCell ref="I6:K6"/>
    <mergeCell ref="I7:K7"/>
  </mergeCells>
  <pageMargins left="0.70866141732283472" right="0.70866141732283472" top="0.78740157480314965" bottom="0.78740157480314965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4"/>
  <sheetViews>
    <sheetView zoomScale="145" zoomScaleNormal="145" workbookViewId="0">
      <selection activeCell="A15" sqref="A15:XFD16"/>
    </sheetView>
  </sheetViews>
  <sheetFormatPr defaultRowHeight="15" x14ac:dyDescent="0.25"/>
  <cols>
    <col min="1" max="1" width="4.875" style="1" customWidth="1"/>
    <col min="2" max="2" width="27" style="1" customWidth="1"/>
    <col min="3" max="3" width="20.375" style="2" customWidth="1"/>
    <col min="4" max="5" width="9.625" style="2" customWidth="1"/>
    <col min="6" max="6" width="10.625" style="2" customWidth="1"/>
    <col min="7" max="13" width="9.625" style="2" customWidth="1"/>
    <col min="14" max="15" width="9" style="2"/>
    <col min="16" max="16" width="17.125" style="2" bestFit="1" customWidth="1"/>
    <col min="17" max="16384" width="9" style="2"/>
  </cols>
  <sheetData>
    <row r="1" spans="1:13" ht="15.75" thickBot="1" x14ac:dyDescent="0.3">
      <c r="B1" s="8" t="s">
        <v>7</v>
      </c>
      <c r="C1" s="9" t="s">
        <v>22</v>
      </c>
      <c r="D1" s="10"/>
      <c r="H1" s="18"/>
    </row>
    <row r="2" spans="1:13" ht="15.75" x14ac:dyDescent="0.25">
      <c r="B2" s="1" t="s">
        <v>4</v>
      </c>
      <c r="C2" s="3">
        <f>MIN(C9:C14)</f>
        <v>0</v>
      </c>
      <c r="D2"/>
      <c r="E2" s="3">
        <f>MIN(E9:E14)</f>
        <v>26</v>
      </c>
      <c r="F2"/>
      <c r="G2" s="3">
        <f>MIN(G9:G14)</f>
        <v>12</v>
      </c>
      <c r="H2"/>
      <c r="I2" s="1"/>
      <c r="J2" s="1"/>
      <c r="K2" s="1"/>
      <c r="L2" s="13"/>
    </row>
    <row r="3" spans="1:13" ht="15.75" x14ac:dyDescent="0.25">
      <c r="B3" s="1" t="s">
        <v>5</v>
      </c>
      <c r="C3" s="3">
        <f>MAX(C9:C14)</f>
        <v>83</v>
      </c>
      <c r="D3"/>
      <c r="E3" s="3">
        <f>MAX(E9:E14)</f>
        <v>38</v>
      </c>
      <c r="F3"/>
      <c r="G3" s="3">
        <f>MAX(G9:G14)</f>
        <v>25</v>
      </c>
      <c r="H3"/>
      <c r="I3" s="1"/>
      <c r="J3" s="1"/>
      <c r="K3" s="1"/>
      <c r="L3" s="13"/>
    </row>
    <row r="4" spans="1:13" x14ac:dyDescent="0.25">
      <c r="B4" s="1" t="s">
        <v>0</v>
      </c>
      <c r="C4" s="1">
        <v>35</v>
      </c>
      <c r="D4" s="1"/>
      <c r="E4" s="1">
        <v>35</v>
      </c>
      <c r="F4" s="1"/>
      <c r="G4" s="1">
        <v>30</v>
      </c>
      <c r="H4" s="1"/>
      <c r="I4" s="1"/>
      <c r="J4" s="1"/>
      <c r="K4" s="1"/>
    </row>
    <row r="5" spans="1:13" x14ac:dyDescent="0.25">
      <c r="C5" s="1"/>
      <c r="D5" s="1">
        <v>5</v>
      </c>
      <c r="E5" s="1"/>
      <c r="F5" s="1">
        <v>15</v>
      </c>
      <c r="H5" s="1">
        <v>5</v>
      </c>
      <c r="I5" s="1"/>
      <c r="J5" s="1"/>
      <c r="K5" s="1"/>
    </row>
    <row r="6" spans="1:13" x14ac:dyDescent="0.25">
      <c r="A6" s="15"/>
      <c r="B6" s="15"/>
      <c r="C6" s="22" t="s">
        <v>8</v>
      </c>
      <c r="D6" s="23"/>
      <c r="E6" s="23"/>
      <c r="F6" s="23"/>
      <c r="G6" s="23"/>
      <c r="H6" s="23"/>
      <c r="I6" s="24"/>
      <c r="J6" s="25"/>
      <c r="K6" s="25"/>
      <c r="L6" s="4" t="s">
        <v>1</v>
      </c>
      <c r="M6" s="16" t="s">
        <v>3</v>
      </c>
    </row>
    <row r="7" spans="1:13" x14ac:dyDescent="0.25">
      <c r="A7" s="15"/>
      <c r="B7" s="15"/>
      <c r="C7" s="19" t="s">
        <v>9</v>
      </c>
      <c r="D7" s="19" t="s">
        <v>10</v>
      </c>
      <c r="E7" s="19" t="s">
        <v>9</v>
      </c>
      <c r="F7" s="19" t="s">
        <v>11</v>
      </c>
      <c r="G7" s="19" t="s">
        <v>9</v>
      </c>
      <c r="H7" s="19" t="s">
        <v>11</v>
      </c>
      <c r="I7" s="24" t="s">
        <v>12</v>
      </c>
      <c r="J7" s="25"/>
      <c r="K7" s="25"/>
      <c r="L7" s="4"/>
      <c r="M7" s="16"/>
    </row>
    <row r="8" spans="1:13" ht="29.25" x14ac:dyDescent="0.25">
      <c r="A8" s="4"/>
      <c r="B8" s="4" t="s">
        <v>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17</v>
      </c>
      <c r="H8" s="11" t="s">
        <v>19</v>
      </c>
      <c r="I8" s="14" t="s">
        <v>13</v>
      </c>
      <c r="J8" s="14" t="s">
        <v>15</v>
      </c>
      <c r="K8" s="14" t="s">
        <v>17</v>
      </c>
      <c r="L8" s="4" t="s">
        <v>2</v>
      </c>
      <c r="M8" s="5"/>
    </row>
    <row r="9" spans="1:13" x14ac:dyDescent="0.25">
      <c r="A9" s="4">
        <v>4</v>
      </c>
      <c r="B9" s="17" t="s">
        <v>45</v>
      </c>
      <c r="C9" s="12">
        <v>0</v>
      </c>
      <c r="D9" s="12">
        <v>0</v>
      </c>
      <c r="E9" s="12">
        <v>31</v>
      </c>
      <c r="F9" s="12">
        <v>6</v>
      </c>
      <c r="G9" s="12">
        <v>19</v>
      </c>
      <c r="H9" s="12">
        <v>2</v>
      </c>
      <c r="I9" s="12" t="e">
        <f t="shared" ref="I9:I14" si="0">$C$2/C9*$C$4</f>
        <v>#DIV/0!</v>
      </c>
      <c r="J9" s="12">
        <f t="shared" ref="J9:J14" si="1">$E$2/E9*$E$4</f>
        <v>29.35483870967742</v>
      </c>
      <c r="K9" s="12">
        <f t="shared" ref="K9:K14" si="2">$G$2/G9*$G$4</f>
        <v>18.94736842105263</v>
      </c>
      <c r="L9" s="6" t="e">
        <f t="shared" ref="L9:L14" si="3">D9+F9+I9+J9+K9+H9</f>
        <v>#DIV/0!</v>
      </c>
      <c r="M9" s="7"/>
    </row>
    <row r="10" spans="1:13" x14ac:dyDescent="0.25">
      <c r="A10" s="4">
        <v>2</v>
      </c>
      <c r="B10" s="17" t="s">
        <v>34</v>
      </c>
      <c r="C10" s="12">
        <v>38.198</v>
      </c>
      <c r="D10" s="12">
        <v>1</v>
      </c>
      <c r="E10" s="12">
        <v>26</v>
      </c>
      <c r="F10" s="12">
        <v>11</v>
      </c>
      <c r="G10" s="12">
        <v>14</v>
      </c>
      <c r="H10" s="12">
        <v>3</v>
      </c>
      <c r="I10" s="12">
        <f t="shared" si="0"/>
        <v>0</v>
      </c>
      <c r="J10" s="12">
        <f t="shared" si="1"/>
        <v>35</v>
      </c>
      <c r="K10" s="12">
        <f t="shared" si="2"/>
        <v>25.714285714285712</v>
      </c>
      <c r="L10" s="6">
        <f t="shared" si="3"/>
        <v>75.714285714285708</v>
      </c>
      <c r="M10" s="7">
        <v>1</v>
      </c>
    </row>
    <row r="11" spans="1:13" x14ac:dyDescent="0.25">
      <c r="A11" s="4">
        <v>6</v>
      </c>
      <c r="B11" s="17" t="s">
        <v>53</v>
      </c>
      <c r="C11" s="12">
        <v>43.55</v>
      </c>
      <c r="D11" s="12">
        <v>1</v>
      </c>
      <c r="E11" s="12">
        <v>36</v>
      </c>
      <c r="F11" s="12">
        <v>15</v>
      </c>
      <c r="G11" s="12">
        <v>12</v>
      </c>
      <c r="H11" s="12">
        <v>4</v>
      </c>
      <c r="I11" s="12">
        <f t="shared" si="0"/>
        <v>0</v>
      </c>
      <c r="J11" s="12">
        <f t="shared" si="1"/>
        <v>25.277777777777779</v>
      </c>
      <c r="K11" s="12">
        <f t="shared" si="2"/>
        <v>30</v>
      </c>
      <c r="L11" s="6">
        <f t="shared" si="3"/>
        <v>75.277777777777771</v>
      </c>
      <c r="M11" s="7">
        <v>2</v>
      </c>
    </row>
    <row r="12" spans="1:13" x14ac:dyDescent="0.25">
      <c r="A12" s="4">
        <v>3</v>
      </c>
      <c r="B12" s="17" t="s">
        <v>39</v>
      </c>
      <c r="C12" s="12">
        <v>38.979999999999997</v>
      </c>
      <c r="D12" s="12">
        <v>1</v>
      </c>
      <c r="E12" s="12">
        <v>29</v>
      </c>
      <c r="F12" s="12">
        <v>13</v>
      </c>
      <c r="G12" s="12">
        <v>16</v>
      </c>
      <c r="H12" s="12">
        <v>3</v>
      </c>
      <c r="I12" s="12">
        <f t="shared" si="0"/>
        <v>0</v>
      </c>
      <c r="J12" s="12">
        <f t="shared" si="1"/>
        <v>31.379310344827587</v>
      </c>
      <c r="K12" s="12">
        <f t="shared" si="2"/>
        <v>22.5</v>
      </c>
      <c r="L12" s="6">
        <f t="shared" si="3"/>
        <v>70.879310344827587</v>
      </c>
      <c r="M12" s="7">
        <v>3</v>
      </c>
    </row>
    <row r="13" spans="1:13" x14ac:dyDescent="0.25">
      <c r="A13" s="4">
        <v>5</v>
      </c>
      <c r="B13" s="17" t="s">
        <v>50</v>
      </c>
      <c r="C13" s="12">
        <v>50.52</v>
      </c>
      <c r="D13" s="12">
        <v>3</v>
      </c>
      <c r="E13" s="12">
        <v>33</v>
      </c>
      <c r="F13" s="12">
        <v>15</v>
      </c>
      <c r="G13" s="12">
        <v>17</v>
      </c>
      <c r="H13" s="12">
        <v>3</v>
      </c>
      <c r="I13" s="12">
        <f t="shared" si="0"/>
        <v>0</v>
      </c>
      <c r="J13" s="12">
        <f t="shared" si="1"/>
        <v>27.575757575757574</v>
      </c>
      <c r="K13" s="12">
        <f t="shared" si="2"/>
        <v>21.176470588235297</v>
      </c>
      <c r="L13" s="6">
        <f t="shared" si="3"/>
        <v>69.752228163992868</v>
      </c>
      <c r="M13" s="7">
        <v>4</v>
      </c>
    </row>
    <row r="14" spans="1:13" x14ac:dyDescent="0.25">
      <c r="A14" s="4">
        <v>1</v>
      </c>
      <c r="B14" s="17" t="s">
        <v>30</v>
      </c>
      <c r="C14" s="12">
        <v>83</v>
      </c>
      <c r="D14" s="12">
        <v>1</v>
      </c>
      <c r="E14" s="12">
        <v>38</v>
      </c>
      <c r="F14" s="12">
        <v>4</v>
      </c>
      <c r="G14" s="12">
        <v>25</v>
      </c>
      <c r="H14" s="12">
        <v>1</v>
      </c>
      <c r="I14" s="12">
        <f t="shared" si="0"/>
        <v>0</v>
      </c>
      <c r="J14" s="12">
        <f t="shared" si="1"/>
        <v>23.947368421052634</v>
      </c>
      <c r="K14" s="12">
        <f t="shared" si="2"/>
        <v>14.399999999999999</v>
      </c>
      <c r="L14" s="6">
        <f t="shared" si="3"/>
        <v>44.347368421052636</v>
      </c>
      <c r="M14" s="7">
        <v>5</v>
      </c>
    </row>
  </sheetData>
  <sortState xmlns:xlrd2="http://schemas.microsoft.com/office/spreadsheetml/2017/richdata2" ref="A9:M14">
    <sortCondition descending="1" ref="L9:L14"/>
  </sortState>
  <mergeCells count="3">
    <mergeCell ref="C6:H6"/>
    <mergeCell ref="I6:K6"/>
    <mergeCell ref="I7:K7"/>
  </mergeCells>
  <pageMargins left="0.70866141732283472" right="0.70866141732283472" top="0.78740157480314965" bottom="0.78740157480314965" header="0.31496062992125984" footer="0.31496062992125984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5"/>
  <sheetViews>
    <sheetView zoomScale="160" zoomScaleNormal="160" workbookViewId="0">
      <selection activeCell="C5" sqref="C5"/>
    </sheetView>
  </sheetViews>
  <sheetFormatPr defaultRowHeight="15" x14ac:dyDescent="0.25"/>
  <cols>
    <col min="1" max="1" width="4.875" style="1" customWidth="1"/>
    <col min="2" max="2" width="27" style="1" customWidth="1"/>
    <col min="3" max="3" width="13.875" style="2" customWidth="1"/>
    <col min="4" max="5" width="9.625" style="2" customWidth="1"/>
    <col min="6" max="6" width="10.625" style="2" customWidth="1"/>
    <col min="7" max="13" width="9.625" style="2" customWidth="1"/>
    <col min="14" max="15" width="9" style="2"/>
    <col min="16" max="16" width="17.125" style="2" bestFit="1" customWidth="1"/>
    <col min="17" max="16384" width="9" style="2"/>
  </cols>
  <sheetData>
    <row r="1" spans="1:13" ht="15.75" thickBot="1" x14ac:dyDescent="0.3">
      <c r="B1" s="8" t="s">
        <v>7</v>
      </c>
      <c r="C1" s="9" t="s">
        <v>23</v>
      </c>
      <c r="D1" s="10"/>
      <c r="H1" s="18"/>
    </row>
    <row r="2" spans="1:13" ht="15.75" x14ac:dyDescent="0.25">
      <c r="B2" s="1" t="s">
        <v>4</v>
      </c>
      <c r="C2" s="3">
        <f>MIN(C9:C15)</f>
        <v>49.41</v>
      </c>
      <c r="D2"/>
      <c r="E2" s="3">
        <f>MIN(E9:E15)</f>
        <v>24</v>
      </c>
      <c r="F2"/>
      <c r="G2" s="3">
        <f>MIN(G9:G15)</f>
        <v>14</v>
      </c>
      <c r="H2"/>
      <c r="I2" s="1"/>
      <c r="J2" s="1"/>
      <c r="K2" s="1"/>
      <c r="L2" s="13"/>
    </row>
    <row r="3" spans="1:13" ht="15.75" x14ac:dyDescent="0.25">
      <c r="B3" s="1" t="s">
        <v>5</v>
      </c>
      <c r="C3" s="3">
        <f>MAX(C9:C15)</f>
        <v>108</v>
      </c>
      <c r="D3"/>
      <c r="E3" s="3">
        <f>MAX(E9:E15)</f>
        <v>39</v>
      </c>
      <c r="F3"/>
      <c r="G3" s="3">
        <f>MAX(G9:G15)</f>
        <v>21</v>
      </c>
      <c r="H3"/>
      <c r="I3" s="1"/>
      <c r="J3" s="1"/>
      <c r="K3" s="1"/>
      <c r="L3" s="13"/>
    </row>
    <row r="4" spans="1:13" x14ac:dyDescent="0.25">
      <c r="B4" s="1" t="s">
        <v>0</v>
      </c>
      <c r="C4" s="1">
        <v>35</v>
      </c>
      <c r="D4" s="1"/>
      <c r="E4" s="1">
        <v>35</v>
      </c>
      <c r="F4" s="1"/>
      <c r="G4" s="1">
        <v>30</v>
      </c>
      <c r="H4" s="1"/>
      <c r="I4" s="1"/>
      <c r="J4" s="1"/>
      <c r="K4" s="1"/>
    </row>
    <row r="5" spans="1:13" x14ac:dyDescent="0.25">
      <c r="C5" s="1"/>
      <c r="D5" s="1">
        <v>5</v>
      </c>
      <c r="E5" s="1"/>
      <c r="F5" s="1">
        <v>15</v>
      </c>
      <c r="H5" s="1">
        <v>5</v>
      </c>
      <c r="I5" s="1"/>
      <c r="J5" s="1"/>
      <c r="K5" s="1"/>
    </row>
    <row r="6" spans="1:13" x14ac:dyDescent="0.25">
      <c r="A6" s="15"/>
      <c r="B6" s="15"/>
      <c r="C6" s="22" t="s">
        <v>8</v>
      </c>
      <c r="D6" s="23"/>
      <c r="E6" s="23"/>
      <c r="F6" s="23"/>
      <c r="G6" s="23"/>
      <c r="H6" s="23"/>
      <c r="I6" s="24"/>
      <c r="J6" s="25"/>
      <c r="K6" s="25"/>
      <c r="L6" s="4" t="s">
        <v>1</v>
      </c>
      <c r="M6" s="16" t="s">
        <v>3</v>
      </c>
    </row>
    <row r="7" spans="1:13" x14ac:dyDescent="0.25">
      <c r="A7" s="15"/>
      <c r="B7" s="15"/>
      <c r="C7" s="19" t="s">
        <v>9</v>
      </c>
      <c r="D7" s="19" t="s">
        <v>10</v>
      </c>
      <c r="E7" s="19" t="s">
        <v>9</v>
      </c>
      <c r="F7" s="19" t="s">
        <v>11</v>
      </c>
      <c r="G7" s="19" t="s">
        <v>9</v>
      </c>
      <c r="H7" s="19" t="s">
        <v>11</v>
      </c>
      <c r="I7" s="24" t="s">
        <v>12</v>
      </c>
      <c r="J7" s="25"/>
      <c r="K7" s="25"/>
      <c r="L7" s="4"/>
      <c r="M7" s="16"/>
    </row>
    <row r="8" spans="1:13" ht="29.25" x14ac:dyDescent="0.25">
      <c r="A8" s="4"/>
      <c r="B8" s="4" t="s">
        <v>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17</v>
      </c>
      <c r="H8" s="11" t="s">
        <v>19</v>
      </c>
      <c r="I8" s="14" t="s">
        <v>13</v>
      </c>
      <c r="J8" s="14" t="s">
        <v>15</v>
      </c>
      <c r="K8" s="14" t="s">
        <v>17</v>
      </c>
      <c r="L8" s="4" t="s">
        <v>2</v>
      </c>
      <c r="M8" s="5"/>
    </row>
    <row r="9" spans="1:13" x14ac:dyDescent="0.25">
      <c r="A9" s="4">
        <v>3</v>
      </c>
      <c r="B9" s="17" t="s">
        <v>38</v>
      </c>
      <c r="C9" s="12">
        <v>59.02</v>
      </c>
      <c r="D9" s="12">
        <v>2</v>
      </c>
      <c r="E9" s="12">
        <v>24</v>
      </c>
      <c r="F9" s="12">
        <v>12</v>
      </c>
      <c r="G9" s="12">
        <v>14</v>
      </c>
      <c r="H9" s="12">
        <v>4</v>
      </c>
      <c r="I9" s="12">
        <f t="shared" ref="I9:I15" si="0">$C$2/C9*$C$4</f>
        <v>29.301084378176888</v>
      </c>
      <c r="J9" s="12">
        <f t="shared" ref="J9:J15" si="1">$E$2/E9*$E$4</f>
        <v>35</v>
      </c>
      <c r="K9" s="12">
        <f t="shared" ref="K9:K15" si="2">$G$2/G9*$G$4</f>
        <v>30</v>
      </c>
      <c r="L9" s="6">
        <f t="shared" ref="L9:L15" si="3">D9+F9+I9+J9+K9+H9</f>
        <v>112.30108437817688</v>
      </c>
      <c r="M9" s="7">
        <v>1</v>
      </c>
    </row>
    <row r="10" spans="1:13" x14ac:dyDescent="0.25">
      <c r="A10" s="4">
        <v>4</v>
      </c>
      <c r="B10" s="17" t="s">
        <v>44</v>
      </c>
      <c r="C10" s="12">
        <v>58.84</v>
      </c>
      <c r="D10" s="12">
        <v>0</v>
      </c>
      <c r="E10" s="12">
        <v>27</v>
      </c>
      <c r="F10" s="12">
        <v>7</v>
      </c>
      <c r="G10" s="12">
        <v>16</v>
      </c>
      <c r="H10" s="12">
        <v>5</v>
      </c>
      <c r="I10" s="12">
        <f t="shared" si="0"/>
        <v>29.390720598232491</v>
      </c>
      <c r="J10" s="12">
        <f t="shared" si="1"/>
        <v>31.111111111111111</v>
      </c>
      <c r="K10" s="12">
        <f t="shared" si="2"/>
        <v>26.25</v>
      </c>
      <c r="L10" s="6">
        <f t="shared" si="3"/>
        <v>98.751831709343605</v>
      </c>
      <c r="M10" s="7">
        <v>2</v>
      </c>
    </row>
    <row r="11" spans="1:13" x14ac:dyDescent="0.25">
      <c r="A11" s="4">
        <v>1</v>
      </c>
      <c r="B11" s="17" t="s">
        <v>35</v>
      </c>
      <c r="C11" s="12">
        <v>53.95</v>
      </c>
      <c r="D11" s="12">
        <v>1</v>
      </c>
      <c r="E11" s="12">
        <v>33</v>
      </c>
      <c r="F11" s="12">
        <v>13</v>
      </c>
      <c r="G11" s="12">
        <v>21</v>
      </c>
      <c r="H11" s="12">
        <v>2</v>
      </c>
      <c r="I11" s="12">
        <f t="shared" si="0"/>
        <v>32.054680259499534</v>
      </c>
      <c r="J11" s="12">
        <f t="shared" si="1"/>
        <v>25.454545454545457</v>
      </c>
      <c r="K11" s="12">
        <f t="shared" si="2"/>
        <v>20</v>
      </c>
      <c r="L11" s="6">
        <f t="shared" si="3"/>
        <v>93.509225714044987</v>
      </c>
      <c r="M11" s="7">
        <v>3</v>
      </c>
    </row>
    <row r="12" spans="1:13" x14ac:dyDescent="0.25">
      <c r="A12" s="4">
        <v>7</v>
      </c>
      <c r="B12" s="17" t="s">
        <v>72</v>
      </c>
      <c r="C12" s="12">
        <v>49.41</v>
      </c>
      <c r="D12" s="12">
        <v>1</v>
      </c>
      <c r="E12" s="12">
        <v>39</v>
      </c>
      <c r="F12" s="12">
        <v>3</v>
      </c>
      <c r="G12" s="12">
        <v>16</v>
      </c>
      <c r="H12" s="12">
        <v>2</v>
      </c>
      <c r="I12" s="12">
        <f t="shared" si="0"/>
        <v>35</v>
      </c>
      <c r="J12" s="12">
        <f t="shared" si="1"/>
        <v>21.53846153846154</v>
      </c>
      <c r="K12" s="12">
        <f t="shared" si="2"/>
        <v>26.25</v>
      </c>
      <c r="L12" s="6">
        <f t="shared" si="3"/>
        <v>88.788461538461547</v>
      </c>
      <c r="M12" s="7">
        <v>4</v>
      </c>
    </row>
    <row r="13" spans="1:13" x14ac:dyDescent="0.25">
      <c r="A13" s="4">
        <v>6</v>
      </c>
      <c r="B13" s="17" t="s">
        <v>59</v>
      </c>
      <c r="C13" s="12">
        <v>90</v>
      </c>
      <c r="D13" s="12">
        <v>0</v>
      </c>
      <c r="E13" s="12">
        <v>30</v>
      </c>
      <c r="F13" s="12">
        <v>9</v>
      </c>
      <c r="G13" s="12">
        <v>17</v>
      </c>
      <c r="H13" s="12">
        <v>4</v>
      </c>
      <c r="I13" s="12">
        <f t="shared" si="0"/>
        <v>19.214999999999996</v>
      </c>
      <c r="J13" s="12">
        <f t="shared" si="1"/>
        <v>28</v>
      </c>
      <c r="K13" s="12">
        <f t="shared" si="2"/>
        <v>24.705882352941174</v>
      </c>
      <c r="L13" s="6">
        <f t="shared" si="3"/>
        <v>84.920882352941163</v>
      </c>
      <c r="M13" s="7">
        <v>5</v>
      </c>
    </row>
    <row r="14" spans="1:13" x14ac:dyDescent="0.25">
      <c r="A14" s="4">
        <v>2</v>
      </c>
      <c r="B14" s="17" t="s">
        <v>36</v>
      </c>
      <c r="C14" s="12">
        <v>74</v>
      </c>
      <c r="D14" s="12">
        <v>1</v>
      </c>
      <c r="E14" s="12">
        <v>36</v>
      </c>
      <c r="F14" s="12">
        <v>9</v>
      </c>
      <c r="G14" s="12">
        <v>20</v>
      </c>
      <c r="H14" s="12">
        <v>2</v>
      </c>
      <c r="I14" s="12">
        <f t="shared" si="0"/>
        <v>23.369594594594595</v>
      </c>
      <c r="J14" s="12">
        <f t="shared" si="1"/>
        <v>23.333333333333332</v>
      </c>
      <c r="K14" s="12">
        <f t="shared" si="2"/>
        <v>21</v>
      </c>
      <c r="L14" s="6">
        <f t="shared" si="3"/>
        <v>79.702927927927931</v>
      </c>
      <c r="M14" s="7">
        <v>6</v>
      </c>
    </row>
    <row r="15" spans="1:13" x14ac:dyDescent="0.25">
      <c r="A15" s="4">
        <v>5</v>
      </c>
      <c r="B15" s="17" t="s">
        <v>58</v>
      </c>
      <c r="C15" s="12">
        <v>108</v>
      </c>
      <c r="D15" s="12">
        <v>1</v>
      </c>
      <c r="E15" s="12">
        <v>38</v>
      </c>
      <c r="F15" s="12">
        <v>3</v>
      </c>
      <c r="G15" s="12">
        <v>17</v>
      </c>
      <c r="H15" s="12">
        <v>4</v>
      </c>
      <c r="I15" s="12">
        <f t="shared" si="0"/>
        <v>16.012499999999999</v>
      </c>
      <c r="J15" s="12">
        <f t="shared" si="1"/>
        <v>22.105263157894736</v>
      </c>
      <c r="K15" s="12">
        <f t="shared" si="2"/>
        <v>24.705882352941174</v>
      </c>
      <c r="L15" s="6">
        <f t="shared" si="3"/>
        <v>70.823645510835917</v>
      </c>
      <c r="M15" s="7">
        <v>7</v>
      </c>
    </row>
  </sheetData>
  <sortState xmlns:xlrd2="http://schemas.microsoft.com/office/spreadsheetml/2017/richdata2" ref="A9:L15">
    <sortCondition descending="1" ref="L9:L15"/>
  </sortState>
  <mergeCells count="3">
    <mergeCell ref="C6:H6"/>
    <mergeCell ref="I6:K6"/>
    <mergeCell ref="I7:K7"/>
  </mergeCells>
  <pageMargins left="0.70866141732283472" right="0.70866141732283472" top="0.78740157480314965" bottom="0.78740157480314965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Nejmladší_0-3</vt:lpstr>
      <vt:lpstr>CH_4-6</vt:lpstr>
      <vt:lpstr>D_4-6</vt:lpstr>
      <vt:lpstr>Chlapci_7-9</vt:lpstr>
      <vt:lpstr>Divky_7-9</vt:lpstr>
      <vt:lpstr>Chlapci_10-13</vt:lpstr>
      <vt:lpstr>Divky_10-13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Žebera</dc:creator>
  <cp:lastModifiedBy>David Potužník</cp:lastModifiedBy>
  <cp:lastPrinted>2016-04-08T06:47:09Z</cp:lastPrinted>
  <dcterms:created xsi:type="dcterms:W3CDTF">2012-05-14T08:22:28Z</dcterms:created>
  <dcterms:modified xsi:type="dcterms:W3CDTF">2026-04-30T10:17:41Z</dcterms:modified>
</cp:coreProperties>
</file>